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/>
  <xr:revisionPtr revIDLastSave="0" documentId="11_91E622D3EA5D661E8B142EA0133D53A92DAA8A60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Necesar financiar" sheetId="1" r:id="rId1"/>
    <sheet name="Prognoza veniturilor" sheetId="2" r:id="rId2"/>
    <sheet name="Prognoza cheltuielilor" sheetId="3" r:id="rId3"/>
    <sheet name="Prognoza profit și pierdere" sheetId="4" r:id="rId4"/>
    <sheet name="Evaluarea eficienței energetice" sheetId="5" r:id="rId5"/>
    <sheet name="Evaluare EE Lot 2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QlgLkTwQdSAbVJ6TsSNnrIEbQuhbaz73YgQPMEqA9jM="/>
    </ext>
  </extLst>
</workbook>
</file>

<file path=xl/calcChain.xml><?xml version="1.0" encoding="utf-8"?>
<calcChain xmlns="http://schemas.openxmlformats.org/spreadsheetml/2006/main">
  <c r="E23" i="6" l="1"/>
  <c r="E22" i="6"/>
  <c r="E21" i="6"/>
  <c r="G16" i="6"/>
  <c r="G15" i="6"/>
  <c r="G14" i="6"/>
  <c r="E60" i="5"/>
  <c r="D60" i="5"/>
  <c r="G60" i="5" s="1"/>
  <c r="E59" i="5"/>
  <c r="D59" i="5"/>
  <c r="G59" i="5" s="1"/>
  <c r="E58" i="5"/>
  <c r="D58" i="5"/>
  <c r="G58" i="5" s="1"/>
  <c r="E57" i="5"/>
  <c r="D57" i="5"/>
  <c r="G57" i="5" s="1"/>
  <c r="C63" i="5" s="1"/>
  <c r="G51" i="5"/>
  <c r="C36" i="5"/>
  <c r="E30" i="5"/>
  <c r="G47" i="5" s="1"/>
  <c r="D30" i="5"/>
  <c r="C30" i="5"/>
  <c r="C47" i="5" s="1"/>
  <c r="E29" i="5"/>
  <c r="G46" i="5" s="1"/>
  <c r="D29" i="5"/>
  <c r="C29" i="5"/>
  <c r="C46" i="5" s="1"/>
  <c r="E28" i="5"/>
  <c r="G45" i="5" s="1"/>
  <c r="D28" i="5"/>
  <c r="C28" i="5"/>
  <c r="C45" i="5" s="1"/>
  <c r="E27" i="5"/>
  <c r="G44" i="5" s="1"/>
  <c r="D27" i="5"/>
  <c r="C27" i="5"/>
  <c r="C44" i="5" s="1"/>
  <c r="H21" i="5"/>
  <c r="G21" i="5"/>
  <c r="F21" i="5"/>
  <c r="F30" i="5" s="1"/>
  <c r="H47" i="5" s="1"/>
  <c r="H20" i="5"/>
  <c r="G20" i="5"/>
  <c r="F20" i="5"/>
  <c r="F29" i="5" s="1"/>
  <c r="H46" i="5" s="1"/>
  <c r="H19" i="5"/>
  <c r="G19" i="5"/>
  <c r="F19" i="5"/>
  <c r="F28" i="5" s="1"/>
  <c r="H45" i="5" s="1"/>
  <c r="H18" i="5"/>
  <c r="G18" i="5"/>
  <c r="F18" i="5"/>
  <c r="F27" i="5" s="1"/>
  <c r="H44" i="5" s="1"/>
  <c r="C49" i="5" s="1"/>
  <c r="G63" i="3"/>
  <c r="F63" i="3"/>
  <c r="J50" i="3"/>
  <c r="J25" i="4" s="1"/>
  <c r="I50" i="3"/>
  <c r="I25" i="4" s="1"/>
  <c r="H50" i="3"/>
  <c r="H25" i="4" s="1"/>
  <c r="G50" i="3"/>
  <c r="G25" i="4" s="1"/>
  <c r="F50" i="3"/>
  <c r="F25" i="4" s="1"/>
  <c r="E50" i="3"/>
  <c r="D50" i="3"/>
  <c r="D25" i="4" s="1"/>
  <c r="J45" i="3"/>
  <c r="J24" i="4" s="1"/>
  <c r="I45" i="3"/>
  <c r="I24" i="4" s="1"/>
  <c r="H45" i="3"/>
  <c r="H24" i="4" s="1"/>
  <c r="G45" i="3"/>
  <c r="G24" i="4" s="1"/>
  <c r="F45" i="3"/>
  <c r="F24" i="4" s="1"/>
  <c r="E45" i="3"/>
  <c r="E24" i="4" s="1"/>
  <c r="D45" i="3"/>
  <c r="D24" i="4" s="1"/>
  <c r="J31" i="3"/>
  <c r="I31" i="3"/>
  <c r="H31" i="3"/>
  <c r="G31" i="3"/>
  <c r="F31" i="3"/>
  <c r="E31" i="3"/>
  <c r="D31" i="3"/>
  <c r="J27" i="3"/>
  <c r="I27" i="3"/>
  <c r="H27" i="3"/>
  <c r="G27" i="3"/>
  <c r="F27" i="3"/>
  <c r="E27" i="3"/>
  <c r="D27" i="3"/>
  <c r="L31" i="2"/>
  <c r="G31" i="2"/>
  <c r="M31" i="2" s="1"/>
  <c r="L30" i="2"/>
  <c r="G30" i="2"/>
  <c r="M30" i="2" s="1"/>
  <c r="K29" i="2"/>
  <c r="J29" i="2"/>
  <c r="I29" i="2"/>
  <c r="H29" i="2"/>
  <c r="L29" i="2" s="1"/>
  <c r="F29" i="2"/>
  <c r="E29" i="2"/>
  <c r="D29" i="2"/>
  <c r="C29" i="2"/>
  <c r="G29" i="2" s="1"/>
  <c r="M29" i="2" s="1"/>
  <c r="L28" i="2"/>
  <c r="G28" i="2"/>
  <c r="M28" i="2" s="1"/>
  <c r="L27" i="2"/>
  <c r="G27" i="2"/>
  <c r="M27" i="2" s="1"/>
  <c r="K26" i="2"/>
  <c r="J26" i="2"/>
  <c r="I26" i="2"/>
  <c r="H26" i="2"/>
  <c r="L26" i="2" s="1"/>
  <c r="F26" i="2"/>
  <c r="E26" i="2"/>
  <c r="D26" i="2"/>
  <c r="C26" i="2"/>
  <c r="G26" i="2" s="1"/>
  <c r="M26" i="2" s="1"/>
  <c r="L25" i="2"/>
  <c r="G25" i="2"/>
  <c r="M25" i="2" s="1"/>
  <c r="L24" i="2"/>
  <c r="G24" i="2"/>
  <c r="M24" i="2" s="1"/>
  <c r="K23" i="2"/>
  <c r="J23" i="2"/>
  <c r="I23" i="2"/>
  <c r="H23" i="2"/>
  <c r="L23" i="2" s="1"/>
  <c r="F23" i="2"/>
  <c r="E23" i="2"/>
  <c r="D23" i="2"/>
  <c r="C23" i="2"/>
  <c r="G23" i="2" s="1"/>
  <c r="M23" i="2" s="1"/>
  <c r="L22" i="2"/>
  <c r="G22" i="2"/>
  <c r="M22" i="2" s="1"/>
  <c r="L21" i="2"/>
  <c r="G21" i="2"/>
  <c r="M21" i="2" s="1"/>
  <c r="K20" i="2"/>
  <c r="K35" i="2" s="1"/>
  <c r="J20" i="2"/>
  <c r="J35" i="2" s="1"/>
  <c r="I20" i="2"/>
  <c r="I35" i="2" s="1"/>
  <c r="H20" i="2"/>
  <c r="F20" i="2"/>
  <c r="F35" i="2" s="1"/>
  <c r="G19" i="4" s="1"/>
  <c r="E20" i="2"/>
  <c r="E35" i="2" s="1"/>
  <c r="F19" i="4" s="1"/>
  <c r="D20" i="2"/>
  <c r="D35" i="2" s="1"/>
  <c r="E19" i="4" s="1"/>
  <c r="C20" i="2"/>
  <c r="F25" i="1"/>
  <c r="D25" i="1"/>
  <c r="G25" i="1" s="1"/>
  <c r="C66" i="5" s="1"/>
  <c r="G24" i="1"/>
  <c r="G23" i="1"/>
  <c r="G22" i="1"/>
  <c r="G21" i="1"/>
  <c r="G20" i="1"/>
  <c r="C35" i="2" l="1"/>
  <c r="D19" i="4" s="1"/>
  <c r="G20" i="2"/>
  <c r="H35" i="2"/>
  <c r="L20" i="2"/>
  <c r="L35" i="2" s="1"/>
  <c r="I19" i="4" s="1"/>
  <c r="D32" i="3"/>
  <c r="E32" i="3"/>
  <c r="F32" i="3"/>
  <c r="G32" i="3"/>
  <c r="H32" i="3"/>
  <c r="I32" i="3"/>
  <c r="J32" i="3"/>
  <c r="E25" i="4"/>
  <c r="C57" i="5"/>
  <c r="F57" i="5" s="1"/>
  <c r="E44" i="5"/>
  <c r="C48" i="5"/>
  <c r="C50" i="5" s="1"/>
  <c r="C51" i="5" s="1"/>
  <c r="G50" i="5" s="1"/>
  <c r="I44" i="5"/>
  <c r="C58" i="5"/>
  <c r="F58" i="5" s="1"/>
  <c r="H58" i="5" s="1"/>
  <c r="E45" i="5"/>
  <c r="F45" i="5" s="1"/>
  <c r="I45" i="5"/>
  <c r="C59" i="5"/>
  <c r="F59" i="5" s="1"/>
  <c r="H59" i="5" s="1"/>
  <c r="E46" i="5"/>
  <c r="F46" i="5" s="1"/>
  <c r="I46" i="5"/>
  <c r="C60" i="5"/>
  <c r="F60" i="5" s="1"/>
  <c r="H60" i="5" s="1"/>
  <c r="E47" i="5"/>
  <c r="F47" i="5" s="1"/>
  <c r="I47" i="5"/>
  <c r="C37" i="5"/>
  <c r="G49" i="5" l="1"/>
  <c r="F44" i="5"/>
  <c r="C62" i="5"/>
  <c r="C64" i="5" s="1"/>
  <c r="H57" i="5"/>
  <c r="J20" i="4"/>
  <c r="J37" i="3"/>
  <c r="I20" i="4"/>
  <c r="I37" i="3"/>
  <c r="H20" i="4"/>
  <c r="H37" i="3"/>
  <c r="G20" i="4"/>
  <c r="G21" i="4" s="1"/>
  <c r="G37" i="3"/>
  <c r="F20" i="4"/>
  <c r="F21" i="4" s="1"/>
  <c r="F37" i="3"/>
  <c r="E20" i="4"/>
  <c r="E21" i="4" s="1"/>
  <c r="E37" i="3"/>
  <c r="D20" i="4"/>
  <c r="D37" i="3"/>
  <c r="I21" i="4"/>
  <c r="G35" i="2"/>
  <c r="H19" i="4" s="1"/>
  <c r="H21" i="4" s="1"/>
  <c r="M20" i="2"/>
  <c r="M35" i="2" s="1"/>
  <c r="J19" i="4" s="1"/>
  <c r="J21" i="4" s="1"/>
  <c r="D29" i="4"/>
  <c r="D21" i="4"/>
  <c r="D23" i="4" l="1"/>
  <c r="D26" i="4" s="1"/>
  <c r="D28" i="4" s="1"/>
  <c r="D30" i="4" s="1"/>
  <c r="D51" i="3"/>
  <c r="E23" i="4"/>
  <c r="E51" i="3"/>
  <c r="E26" i="4"/>
  <c r="E28" i="4" s="1"/>
  <c r="E30" i="4" s="1"/>
  <c r="F23" i="4"/>
  <c r="F51" i="3"/>
  <c r="F26" i="4"/>
  <c r="F28" i="4" s="1"/>
  <c r="F30" i="4" s="1"/>
  <c r="G23" i="4"/>
  <c r="G51" i="3"/>
  <c r="G26" i="4"/>
  <c r="G28" i="4" s="1"/>
  <c r="G30" i="4" s="1"/>
  <c r="H23" i="4"/>
  <c r="H26" i="4" s="1"/>
  <c r="H28" i="4" s="1"/>
  <c r="H30" i="4" s="1"/>
  <c r="H51" i="3"/>
  <c r="I23" i="4"/>
  <c r="I26" i="4" s="1"/>
  <c r="I28" i="4" s="1"/>
  <c r="I30" i="4" s="1"/>
  <c r="I51" i="3"/>
  <c r="J23" i="4"/>
  <c r="J26" i="4" s="1"/>
  <c r="J28" i="4" s="1"/>
  <c r="J30" i="4" s="1"/>
  <c r="J51" i="3"/>
  <c r="C65" i="5"/>
  <c r="C67" i="5"/>
  <c r="E57" i="3" l="1"/>
  <c r="E58" i="3" l="1"/>
  <c r="E59" i="3" l="1"/>
  <c r="E60" i="3" l="1"/>
  <c r="E61" i="3" l="1"/>
  <c r="E62" i="3" l="1"/>
  <c r="E63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17" authorId="0" shapeId="0" xr:uid="{00000000-0006-0000-0400-000001000000}">
      <text>
        <r>
          <rPr>
            <sz val="11"/>
            <color theme="1"/>
            <rFont val="Calibri"/>
            <scheme val="minor"/>
          </rPr>
          <t>======
ID#AAAB3y81nm8
Платформа социального предпринимательства    (2026-04-15 09:15:19)
Если объем/площадь не заполнены, удельные показатели останутся пустыми.</t>
        </r>
      </text>
    </comment>
    <comment ref="C34" authorId="0" shapeId="0" xr:uid="{00000000-0006-0000-0400-000002000000}">
      <text>
        <r>
          <rPr>
            <sz val="11"/>
            <color theme="1"/>
            <rFont val="Calibri"/>
            <scheme val="minor"/>
          </rPr>
          <t>======
ID#AAAB3y81nm4
Платформа социального предпринимательства    (2026-04-15 07:39:16)
Сетевые (On-grid)
Нет накопления энергии
Инвертор синхронизируется с сетью
При пропадании сети — отключение (anti-islanding)
Гибридные (Hybrid)
Работа с сетью
Накопление энергии
Резервное питание
Управление потоками энергии (BESS-логика)
Автономные (Off-grid)
Солнечные панели
Контроллер заряда
Накопление энергии
Инвертор не синхронизируется с сетью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k/TZGfVbiaJ4WcChdiUpjPeLX8A=="/>
    </ext>
  </extLst>
</comments>
</file>

<file path=xl/sharedStrings.xml><?xml version="1.0" encoding="utf-8"?>
<sst xmlns="http://schemas.openxmlformats.org/spreadsheetml/2006/main" count="219" uniqueCount="175">
  <si>
    <t>Denumirea organizației __________________________________________</t>
  </si>
  <si>
    <t>Lotul concursului nr._____</t>
  </si>
  <si>
    <t xml:space="preserve">       Necesitățile financiare necesare pentru implementarea proiectului / sursele acestora </t>
  </si>
  <si>
    <t>Nr.</t>
  </si>
  <si>
    <t>Tip de cheltuială</t>
  </si>
  <si>
    <t xml:space="preserve">Sprijin financiar nerambursabil (USD) </t>
  </si>
  <si>
    <t>Surse proprii (USD)</t>
  </si>
  <si>
    <t xml:space="preserve">Suma totală (USD) </t>
  </si>
  <si>
    <t>Lotul 1 (minimum 15%)</t>
  </si>
  <si>
    <t>Lotul 2 (minimum 20%)</t>
  </si>
  <si>
    <t xml:space="preserve">... </t>
  </si>
  <si>
    <t>Suma totală</t>
  </si>
  <si>
    <t>Notă: atragem atenția că suma cofinanțării trebuie să fie de cel puțin 15% (Lotul 1) și de cel puțin 20% (Lotul 2)</t>
  </si>
  <si>
    <t>Prognoza veniturilor din vânzări</t>
  </si>
  <si>
    <t>Denumirea produsului/bunului/serviciului</t>
  </si>
  <si>
    <t>Anul 1 (trimestrial)</t>
  </si>
  <si>
    <t>Total 
2026</t>
  </si>
  <si>
    <t>Anul 2 (trimestrial)</t>
  </si>
  <si>
    <t>Total 
2027</t>
  </si>
  <si>
    <t>Total</t>
  </si>
  <si>
    <t>Produs/Serviciu 1 (USD)</t>
  </si>
  <si>
    <t>cantitate (buc./kg/litri sau altă unitate de măsură)</t>
  </si>
  <si>
    <t xml:space="preserve"> preț (USD)</t>
  </si>
  <si>
    <t>Produs/Serviciu 2 (USD)</t>
  </si>
  <si>
    <t>Produs/Serviciu 3 (USD)</t>
  </si>
  <si>
    <t>Produs/Serviciu 4 (USD)</t>
  </si>
  <si>
    <t xml:space="preserve">Prognoza cheltuielilor  </t>
  </si>
  <si>
    <t xml:space="preserve">Trimestre </t>
  </si>
  <si>
    <t xml:space="preserve">Costuri materiale directe </t>
  </si>
  <si>
    <t>materii prime și materiale (alimentare, dezinfectare)</t>
  </si>
  <si>
    <t xml:space="preserve">materiale auxiliare </t>
  </si>
  <si>
    <t>energie electrică</t>
  </si>
  <si>
    <t>combustibili și lubrifianți</t>
  </si>
  <si>
    <t>cheltuieli salariale</t>
  </si>
  <si>
    <t>contribuție socială unică</t>
  </si>
  <si>
    <t>alte costuri directe</t>
  </si>
  <si>
    <t xml:space="preserve">Total costuri materiale directe </t>
  </si>
  <si>
    <t xml:space="preserve">costuri materiale indirecte </t>
  </si>
  <si>
    <t xml:space="preserve">amortizarea mijloacelor fixe </t>
  </si>
  <si>
    <t>întreținerea și reparația (cu excepția costurilor de reparații capitalizate) activelor imobilizate necorporale și corporale pe termen lung, precum și a obiectelor de mică valoare și scurtă durată cu destinație administrativă</t>
  </si>
  <si>
    <t>Total costuri indirecte</t>
  </si>
  <si>
    <t>Total cheltuieli/cost de producție (rând. 8 + rând. 11)</t>
  </si>
  <si>
    <t>Cheltuieli de comercializare</t>
  </si>
  <si>
    <t>Cheltuieli pentru materialele utilizate în procesul de vânzare a produselor/bunurilor (ambalare, etichetare, depozitare, deservire etc.)</t>
  </si>
  <si>
    <t xml:space="preserve">Cheltuieli de transport și expediere a produselor/bunurilor </t>
  </si>
  <si>
    <t>alte cheltuieli comerciale (publicitatea produselor sau serviciilor)</t>
  </si>
  <si>
    <t>Total cheltuieli de comercializare</t>
  </si>
  <si>
    <t>Cheltuieli administrative</t>
  </si>
  <si>
    <t>Cheltuieli pentru personalul administrativ</t>
  </si>
  <si>
    <t>contribuții obligatorii de asigurări sociale de stat</t>
  </si>
  <si>
    <t xml:space="preserve">telefon, Internet </t>
  </si>
  <si>
    <t>deplasări</t>
  </si>
  <si>
    <t>impozite și taxe</t>
  </si>
  <si>
    <t>alte cheltuieli administrative</t>
  </si>
  <si>
    <t>Total cheltuieli administrative</t>
  </si>
  <si>
    <t>Alte cheltuieli ale activității operaționale</t>
  </si>
  <si>
    <t xml:space="preserve">plata dividendelor </t>
  </si>
  <si>
    <t xml:space="preserve">cheltuieli aferente produselor rebutate și comenzilor de producție anulate </t>
  </si>
  <si>
    <t>alte cheltuieli operaționale</t>
  </si>
  <si>
    <t>Total cheltuieli operaționale</t>
  </si>
  <si>
    <t>TOTAL (rând.12 + rând.16 + rând.23 + rând.27)</t>
  </si>
  <si>
    <t>Fondul de salarizare</t>
  </si>
  <si>
    <t>Personal</t>
  </si>
  <si>
    <t>Forma de angajare</t>
  </si>
  <si>
    <t>salariul</t>
  </si>
  <si>
    <t>nr. de angajați</t>
  </si>
  <si>
    <t>Anul 1</t>
  </si>
  <si>
    <t>Anul 2</t>
  </si>
  <si>
    <t>Anul 3</t>
  </si>
  <si>
    <t>TOTAL</t>
  </si>
  <si>
    <t>contribuții obligatorii de asigurări sociale (25%)</t>
  </si>
  <si>
    <t xml:space="preserve"> </t>
  </si>
  <si>
    <t>Prognoza profitului și pierderilor</t>
  </si>
  <si>
    <t>Indicator</t>
  </si>
  <si>
    <t>Trimestre</t>
  </si>
  <si>
    <t>1.</t>
  </si>
  <si>
    <t>Venituri din vânzări (rândul total din tabelul 2)</t>
  </si>
  <si>
    <t>2.</t>
  </si>
  <si>
    <t>Costul vânzărilor (rândul 12 din tabelul 3)</t>
  </si>
  <si>
    <t>3.</t>
  </si>
  <si>
    <t>Profit brut (pierdere) (rând. 1 – rând. 2)</t>
  </si>
  <si>
    <t>4.</t>
  </si>
  <si>
    <t>Alte venituri din activitatea operațională</t>
  </si>
  <si>
    <t>5.</t>
  </si>
  <si>
    <t>Cheltuieli de comercializare (rândul 16 din tabelul 3)</t>
  </si>
  <si>
    <t>6.</t>
  </si>
  <si>
    <t>Cheltuieli administrative (rândul 23 din tabelul 3)</t>
  </si>
  <si>
    <t>7.</t>
  </si>
  <si>
    <t>Alte cheltuieli din activitatea operațională (rândul 27 din tabelul 3)</t>
  </si>
  <si>
    <t>8.</t>
  </si>
  <si>
    <t>Rezultatul activității operaționale: profit (pierdere) (rând. 3 + rând. 4 – rând. 5 – rând. 6 – rând. 7)</t>
  </si>
  <si>
    <t>9.</t>
  </si>
  <si>
    <t xml:space="preserve">Rezultatul altor tipuri de activitate: profit (pierdere) </t>
  </si>
  <si>
    <t>10.</t>
  </si>
  <si>
    <t>Profit (pierdere) înainte de impozitare (rând. 8 + rând. 9)</t>
  </si>
  <si>
    <t>11.</t>
  </si>
  <si>
    <t>Cheltuieli privind impozitul pe venit</t>
  </si>
  <si>
    <t>12.</t>
  </si>
  <si>
    <t xml:space="preserve">Profitul net (pierderea netă) al perioadei de raportare (rând.10 - rând.11)
</t>
  </si>
  <si>
    <t>Lotul concursului nr. 1</t>
  </si>
  <si>
    <t>Suprafața, m²</t>
  </si>
  <si>
    <t>Volumul anual de producție / servicii</t>
  </si>
  <si>
    <t>Consum energetic inițial</t>
  </si>
  <si>
    <t>Tipul resursei</t>
  </si>
  <si>
    <t>Consum</t>
  </si>
  <si>
    <t>U.M.</t>
  </si>
  <si>
    <t>Cost, USD</t>
  </si>
  <si>
    <t>Tarif</t>
  </si>
  <si>
    <t>Pondere în costurile energetice</t>
  </si>
  <si>
    <t>Indicator specific</t>
  </si>
  <si>
    <t>Comentariu</t>
  </si>
  <si>
    <t>Energie electrică</t>
  </si>
  <si>
    <t>kWh</t>
  </si>
  <si>
    <t>Gaz / combustibil</t>
  </si>
  <si>
    <t>m3 / t / kWh</t>
  </si>
  <si>
    <t>Căldură</t>
  </si>
  <si>
    <t>Gkal / kWh</t>
  </si>
  <si>
    <t>Apă</t>
  </si>
  <si>
    <t>m3</t>
  </si>
  <si>
    <t>Detalierea consumului de resurse energetice (12 luni)</t>
  </si>
  <si>
    <t>Resursă</t>
  </si>
  <si>
    <t>Cost (USD/an)</t>
  </si>
  <si>
    <t>Tarif (USD/U.M.)</t>
  </si>
  <si>
    <t>Factor CO₂ (kg/U.M.)</t>
  </si>
  <si>
    <t>Dacă resursa nu este evidențiată în kWh, ajustați factorul CO₂ în funcție de unitatea dvs.</t>
  </si>
  <si>
    <t>Surse de energie regenerabilă</t>
  </si>
  <si>
    <t>Tipul SER</t>
  </si>
  <si>
    <t>Putere (kW)</t>
  </si>
  <si>
    <t>Generare anuală (kWh)</t>
  </si>
  <si>
    <t>% de acoperire a necesarului</t>
  </si>
  <si>
    <t>Regim de funcționare</t>
  </si>
  <si>
    <t>Existența condițiilor tehnice / notă</t>
  </si>
  <si>
    <t>Calculul efectului energetic — sinteză pe resurse</t>
  </si>
  <si>
    <t>Înainte de proiect: consum</t>
  </si>
  <si>
    <t>După proiect: consum</t>
  </si>
  <si>
    <t>Economie</t>
  </si>
  <si>
    <t>Economie %</t>
  </si>
  <si>
    <t>Înainte de proiect: cost</t>
  </si>
  <si>
    <t>După proiect: cost</t>
  </si>
  <si>
    <t>Reducerea costurilor</t>
  </si>
  <si>
    <t>Total costuri energetice înainte de proiect</t>
  </si>
  <si>
    <t>Indicatori-cheie</t>
  </si>
  <si>
    <t>Total costuri energetice după proiect</t>
  </si>
  <si>
    <t>Reducerea consumului de energie electrică (%)</t>
  </si>
  <si>
    <t>Reducerea costurilor (USD/an)</t>
  </si>
  <si>
    <t>Reducerea costurilor (%)</t>
  </si>
  <si>
    <t>Reducerea intensității energetice (%)</t>
  </si>
  <si>
    <t>Calculul reducerii emisiilor de CO₂</t>
  </si>
  <si>
    <t>Metodă: Emission Factor Method. Implicit: energie electrică 0,40 kg CO₂/kWh; gaz/combustibil 0,24 kg CO₂/U.M. numai dacă unitatea dvs. este deja convertită în kWh. Dacă evidența se ține în m³/t/Gcal — ajustați factorul în primul tabel din foaia „Evaluarea eficienței energetice”</t>
  </si>
  <si>
    <t>Înainte de proiect</t>
  </si>
  <si>
    <t>După proiect</t>
  </si>
  <si>
    <t>Factor CO₂</t>
  </si>
  <si>
    <t>CO₂ înainte, t/an</t>
  </si>
  <si>
    <t>CO₂ după, t/an</t>
  </si>
  <si>
    <t>Reducere, t/an</t>
  </si>
  <si>
    <t>Газ/топливо</t>
  </si>
  <si>
    <t>CO₂ до проекта, т/год</t>
  </si>
  <si>
    <t>CO₂ после проекта, т/год</t>
  </si>
  <si>
    <t>Reducerea CO₂, t/an</t>
  </si>
  <si>
    <t>Reducerea CO₂, %</t>
  </si>
  <si>
    <t>Costul proiectului, USD</t>
  </si>
  <si>
    <t>Costul reducerii a 1 t CO₂, USD/t</t>
  </si>
  <si>
    <t>Lotul concursului nr. 2</t>
  </si>
  <si>
    <t>Consum de resurse energetice (echipament vechi)</t>
  </si>
  <si>
    <t>Consum de resurse energetice (echipament nou)</t>
  </si>
  <si>
    <t>Consum lunar de resurse energetice (echipament nou)</t>
  </si>
  <si>
    <t>Consum lunar de resurse energetice (echipament vechi)</t>
  </si>
  <si>
    <t>Diferența de consum lunar de resurse energetice</t>
  </si>
  <si>
    <t>Echipament 1</t>
  </si>
  <si>
    <t>Echipament 2</t>
  </si>
  <si>
    <t>Echipament 3</t>
  </si>
  <si>
    <t>....</t>
  </si>
  <si>
    <t>Productivitate pe 1 zi (echipament vechi)</t>
  </si>
  <si>
    <t>Productivitate pe 1 zi (echipament nou)</t>
  </si>
  <si>
    <t>Procent de creștere a productivității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</si>
</sst>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[Red]\(#,##0.0\)"/>
    <numFmt numFmtId="165" formatCode="0.0%"/>
    <numFmt numFmtId="166" formatCode="0.000"/>
  </numFmts>
  <fonts count="26">
    <font>
      <sz val="11"/>
      <color theme="1"/>
      <name val="Calibri"/>
      <scheme val="minor"/>
    </font>
    <font>
      <sz val="11"/>
      <color theme="1"/>
      <name val="Arial"/>
    </font>
    <font>
      <sz val="11"/>
      <color theme="1"/>
      <name val="Open Sans"/>
    </font>
    <font>
      <sz val="11"/>
      <color rgb="FF000000"/>
      <name val="Calibri"/>
    </font>
    <font>
      <sz val="11"/>
      <color theme="1"/>
      <name val="Calibri"/>
    </font>
    <font>
      <b/>
      <sz val="11"/>
      <color theme="1"/>
      <name val="Arial"/>
    </font>
    <font>
      <sz val="11"/>
      <name val="Calibri"/>
    </font>
    <font>
      <b/>
      <sz val="9"/>
      <color theme="1"/>
      <name val="Arial"/>
    </font>
    <font>
      <b/>
      <sz val="10"/>
      <color theme="0"/>
      <name val="Arial"/>
    </font>
    <font>
      <b/>
      <sz val="10"/>
      <color rgb="FFFFFFFF"/>
      <name val="Arial"/>
    </font>
    <font>
      <sz val="10"/>
      <color theme="1"/>
      <name val="Arial"/>
    </font>
    <font>
      <sz val="10"/>
      <color rgb="FFFFFFFF"/>
      <name val="Arial"/>
    </font>
    <font>
      <b/>
      <sz val="10"/>
      <color theme="1"/>
      <name val="Arial"/>
    </font>
    <font>
      <b/>
      <i/>
      <sz val="10"/>
      <color theme="1"/>
      <name val="Arial"/>
    </font>
    <font>
      <b/>
      <sz val="11"/>
      <color rgb="FF003399"/>
      <name val="Arial"/>
    </font>
    <font>
      <b/>
      <sz val="10"/>
      <color theme="9"/>
      <name val="Arial"/>
    </font>
    <font>
      <sz val="11"/>
      <color theme="1"/>
      <name val="Arial Narrow"/>
    </font>
    <font>
      <sz val="11"/>
      <color rgb="FFFF0000"/>
      <name val="Arial"/>
    </font>
    <font>
      <b/>
      <sz val="11"/>
      <color rgb="FF366092"/>
      <name val="Arial"/>
    </font>
    <font>
      <sz val="9"/>
      <color rgb="FFFFFFFF"/>
      <name val="Arial"/>
    </font>
    <font>
      <sz val="10"/>
      <color rgb="FFFF0000"/>
      <name val="Arial"/>
    </font>
    <font>
      <i/>
      <sz val="11"/>
      <color rgb="FF666666"/>
      <name val="Calibri"/>
    </font>
    <font>
      <b/>
      <sz val="11"/>
      <color theme="1"/>
      <name val="Calibri"/>
    </font>
    <font>
      <sz val="11"/>
      <color rgb="FF666666"/>
      <name val="Calibri"/>
    </font>
    <font>
      <sz val="11"/>
      <color rgb="FF0000FF"/>
      <name val="Calibri"/>
    </font>
    <font>
      <b/>
      <sz val="10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DDD9C3"/>
        <bgColor rgb="FFDDD9C3"/>
      </patternFill>
    </fill>
    <fill>
      <patternFill patternType="solid">
        <fgColor rgb="FFC4BD97"/>
        <bgColor rgb="FFC4BD97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EAF2FF"/>
        <bgColor rgb="FFEAF2FF"/>
      </patternFill>
    </fill>
    <fill>
      <patternFill patternType="solid">
        <fgColor rgb="FFFFFFFF"/>
        <bgColor rgb="FFFFFFFF"/>
      </patternFill>
    </fill>
    <fill>
      <patternFill patternType="solid">
        <fgColor rgb="FFD9EAF7"/>
        <bgColor rgb="FFD9EAF7"/>
      </patternFill>
    </fill>
    <fill>
      <patternFill patternType="solid">
        <fgColor rgb="FFE7E6E6"/>
        <bgColor rgb="FFE7E6E6"/>
      </patternFill>
    </fill>
    <fill>
      <patternFill patternType="solid">
        <fgColor rgb="FFFCE4D6"/>
        <bgColor rgb="FFFCE4D6"/>
      </patternFill>
    </fill>
    <fill>
      <patternFill patternType="solid">
        <fgColor rgb="FFD9EDEB"/>
        <bgColor rgb="FFD9EDEB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/>
      <top/>
      <bottom/>
      <diagonal/>
    </border>
    <border>
      <left style="thin">
        <color rgb="FFB7B7B7"/>
      </left>
      <right/>
      <top/>
      <bottom style="thin">
        <color rgb="FFB7B7B7"/>
      </bottom>
      <diagonal/>
    </border>
    <border>
      <left style="thin">
        <color rgb="FFB7B7B7"/>
      </left>
      <right style="thin">
        <color rgb="FFB7B7B7"/>
      </right>
      <top/>
      <bottom style="thin">
        <color rgb="FFB7B7B7"/>
      </bottom>
      <diagonal/>
    </border>
    <border>
      <left style="thin">
        <color rgb="FFB7B7B7"/>
      </left>
      <right/>
      <top style="thin">
        <color rgb="FFB7B7B7"/>
      </top>
      <bottom/>
      <diagonal/>
    </border>
    <border>
      <left/>
      <right/>
      <top style="thin">
        <color rgb="FFB7B7B7"/>
      </top>
      <bottom/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/>
      <bottom/>
      <diagonal/>
    </border>
    <border>
      <left/>
      <right/>
      <top/>
      <bottom style="thin">
        <color rgb="FFB7B7B7"/>
      </bottom>
      <diagonal/>
    </border>
    <border>
      <left/>
      <right style="thin">
        <color rgb="FFB7B7B7"/>
      </right>
      <top/>
      <bottom style="thin">
        <color rgb="FFB7B7B7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 wrapText="1"/>
    </xf>
    <xf numFmtId="0" fontId="5" fillId="0" borderId="0" xfId="0" applyFont="1"/>
    <xf numFmtId="0" fontId="7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/>
    <xf numFmtId="0" fontId="5" fillId="0" borderId="5" xfId="0" applyFont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left" vertical="center" wrapText="1"/>
    </xf>
    <xf numFmtId="0" fontId="1" fillId="0" borderId="12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8" fillId="2" borderId="5" xfId="0" applyFont="1" applyFill="1" applyBorder="1"/>
    <xf numFmtId="0" fontId="12" fillId="0" borderId="5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/>
    <xf numFmtId="0" fontId="10" fillId="0" borderId="5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vertical="center"/>
    </xf>
    <xf numFmtId="0" fontId="12" fillId="3" borderId="5" xfId="0" applyFont="1" applyFill="1" applyBorder="1" applyAlignment="1">
      <alignment horizontal="center" vertical="center"/>
    </xf>
    <xf numFmtId="0" fontId="10" fillId="3" borderId="5" xfId="0" applyFont="1" applyFill="1" applyBorder="1"/>
    <xf numFmtId="0" fontId="13" fillId="3" borderId="5" xfId="0" applyFont="1" applyFill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0" fillId="4" borderId="5" xfId="0" applyFont="1" applyFill="1" applyBorder="1"/>
    <xf numFmtId="0" fontId="13" fillId="3" borderId="5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left" vertical="center" wrapText="1"/>
    </xf>
    <xf numFmtId="0" fontId="10" fillId="0" borderId="0" xfId="0" applyFont="1"/>
    <xf numFmtId="0" fontId="14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4" fontId="12" fillId="6" borderId="5" xfId="0" applyNumberFormat="1" applyFont="1" applyFill="1" applyBorder="1" applyAlignment="1">
      <alignment horizontal="center" vertical="center" wrapText="1"/>
    </xf>
    <xf numFmtId="3" fontId="12" fillId="6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/>
    <xf numFmtId="0" fontId="5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  <xf numFmtId="0" fontId="8" fillId="2" borderId="5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/>
    </xf>
    <xf numFmtId="0" fontId="12" fillId="0" borderId="5" xfId="0" applyFont="1" applyBorder="1"/>
    <xf numFmtId="0" fontId="10" fillId="5" borderId="5" xfId="0" applyFont="1" applyFill="1" applyBorder="1" applyAlignment="1">
      <alignment horizontal="right" vertical="center" wrapText="1"/>
    </xf>
    <xf numFmtId="0" fontId="10" fillId="0" borderId="5" xfId="0" applyFont="1" applyBorder="1" applyAlignment="1">
      <alignment horizontal="right"/>
    </xf>
    <xf numFmtId="0" fontId="20" fillId="5" borderId="5" xfId="0" applyFont="1" applyFill="1" applyBorder="1" applyAlignment="1">
      <alignment horizontal="right" vertical="center" wrapText="1"/>
    </xf>
    <xf numFmtId="0" fontId="10" fillId="5" borderId="5" xfId="0" applyFont="1" applyFill="1" applyBorder="1" applyAlignment="1">
      <alignment horizontal="left" vertical="top" wrapText="1"/>
    </xf>
    <xf numFmtId="0" fontId="21" fillId="6" borderId="16" xfId="0" applyFont="1" applyFill="1" applyBorder="1" applyAlignment="1">
      <alignment vertical="top" wrapText="1"/>
    </xf>
    <xf numFmtId="164" fontId="4" fillId="7" borderId="16" xfId="0" applyNumberFormat="1" applyFont="1" applyFill="1" applyBorder="1" applyAlignment="1">
      <alignment vertical="top"/>
    </xf>
    <xf numFmtId="0" fontId="4" fillId="8" borderId="17" xfId="0" applyFont="1" applyFill="1" applyBorder="1"/>
    <xf numFmtId="0" fontId="21" fillId="8" borderId="17" xfId="0" applyFont="1" applyFill="1" applyBorder="1" applyAlignment="1">
      <alignment vertical="top" wrapText="1"/>
    </xf>
    <xf numFmtId="164" fontId="4" fillId="8" borderId="17" xfId="0" applyNumberFormat="1" applyFont="1" applyFill="1" applyBorder="1" applyAlignment="1">
      <alignment vertical="top"/>
    </xf>
    <xf numFmtId="0" fontId="22" fillId="9" borderId="19" xfId="0" applyFont="1" applyFill="1" applyBorder="1" applyAlignment="1">
      <alignment vertical="top" wrapText="1"/>
    </xf>
    <xf numFmtId="0" fontId="4" fillId="8" borderId="20" xfId="0" applyFont="1" applyFill="1" applyBorder="1" applyAlignment="1">
      <alignment vertical="top"/>
    </xf>
    <xf numFmtId="0" fontId="23" fillId="10" borderId="19" xfId="0" applyFont="1" applyFill="1" applyBorder="1" applyAlignment="1">
      <alignment vertical="top" wrapText="1"/>
    </xf>
    <xf numFmtId="0" fontId="4" fillId="0" borderId="0" xfId="0" applyFont="1"/>
    <xf numFmtId="0" fontId="21" fillId="8" borderId="21" xfId="0" applyFont="1" applyFill="1" applyBorder="1" applyAlignment="1">
      <alignment vertical="top" wrapText="1"/>
    </xf>
    <xf numFmtId="0" fontId="4" fillId="0" borderId="25" xfId="0" applyFont="1" applyBorder="1"/>
    <xf numFmtId="0" fontId="4" fillId="0" borderId="26" xfId="0" applyFont="1" applyBorder="1"/>
    <xf numFmtId="0" fontId="21" fillId="6" borderId="19" xfId="0" applyFont="1" applyFill="1" applyBorder="1" applyAlignment="1">
      <alignment vertical="top" wrapText="1"/>
    </xf>
    <xf numFmtId="38" fontId="4" fillId="0" borderId="27" xfId="0" applyNumberFormat="1" applyFont="1" applyBorder="1" applyAlignment="1">
      <alignment horizontal="right" vertical="top" wrapText="1"/>
    </xf>
    <xf numFmtId="9" fontId="4" fillId="0" borderId="27" xfId="0" applyNumberFormat="1" applyFont="1" applyBorder="1" applyAlignment="1">
      <alignment vertical="top"/>
    </xf>
    <xf numFmtId="0" fontId="8" fillId="2" borderId="5" xfId="0" applyFont="1" applyFill="1" applyBorder="1" applyAlignment="1">
      <alignment horizontal="center" wrapText="1"/>
    </xf>
    <xf numFmtId="0" fontId="25" fillId="2" borderId="5" xfId="0" applyFont="1" applyFill="1" applyBorder="1" applyAlignment="1">
      <alignment horizontal="center" wrapText="1"/>
    </xf>
    <xf numFmtId="0" fontId="4" fillId="0" borderId="5" xfId="0" applyFont="1" applyBorder="1"/>
    <xf numFmtId="9" fontId="4" fillId="0" borderId="5" xfId="0" applyNumberFormat="1" applyFont="1" applyBorder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 vertical="center" wrapText="1"/>
    </xf>
    <xf numFmtId="0" fontId="22" fillId="9" borderId="18" xfId="0" applyFont="1" applyFill="1" applyBorder="1" applyAlignment="1">
      <alignment wrapText="1"/>
    </xf>
    <xf numFmtId="0" fontId="4" fillId="11" borderId="18" xfId="0" applyFont="1" applyFill="1" applyBorder="1" applyAlignment="1">
      <alignment vertical="top" wrapText="1"/>
    </xf>
    <xf numFmtId="0" fontId="22" fillId="9" borderId="22" xfId="0" applyFont="1" applyFill="1" applyBorder="1" applyAlignment="1">
      <alignment wrapText="1"/>
    </xf>
    <xf numFmtId="0" fontId="0" fillId="0" borderId="0" xfId="0" applyAlignment="1"/>
    <xf numFmtId="0" fontId="1" fillId="0" borderId="0" xfId="0" applyFont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7" xfId="0" applyFont="1" applyBorder="1" applyAlignment="1"/>
    <xf numFmtId="0" fontId="6" fillId="0" borderId="8" xfId="0" applyFont="1" applyBorder="1" applyAlignment="1"/>
    <xf numFmtId="0" fontId="6" fillId="0" borderId="9" xfId="0" applyFont="1" applyBorder="1" applyAlignment="1"/>
    <xf numFmtId="0" fontId="6" fillId="0" borderId="10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15" xfId="0" applyFont="1" applyBorder="1" applyAlignment="1"/>
    <xf numFmtId="0" fontId="6" fillId="0" borderId="26" xfId="0" applyFont="1" applyBorder="1" applyAlignment="1"/>
    <xf numFmtId="0" fontId="6" fillId="0" borderId="27" xfId="0" applyFont="1" applyBorder="1" applyAlignment="1"/>
    <xf numFmtId="0" fontId="22" fillId="9" borderId="27" xfId="0" applyFont="1" applyFill="1" applyBorder="1" applyAlignment="1">
      <alignment vertical="top" wrapText="1"/>
    </xf>
    <xf numFmtId="0" fontId="22" fillId="9" borderId="26" xfId="0" applyFont="1" applyFill="1" applyBorder="1" applyAlignment="1">
      <alignment vertical="top" wrapText="1"/>
    </xf>
    <xf numFmtId="164" fontId="4" fillId="7" borderId="27" xfId="0" applyNumberFormat="1" applyFont="1" applyFill="1" applyBorder="1" applyAlignment="1">
      <alignment vertical="top"/>
    </xf>
    <xf numFmtId="0" fontId="24" fillId="7" borderId="27" xfId="0" applyFont="1" applyFill="1" applyBorder="1" applyAlignment="1">
      <alignment vertical="top" wrapText="1"/>
    </xf>
    <xf numFmtId="40" fontId="4" fillId="8" borderId="27" xfId="0" applyNumberFormat="1" applyFont="1" applyFill="1" applyBorder="1" applyAlignment="1">
      <alignment vertical="top"/>
    </xf>
    <xf numFmtId="165" fontId="4" fillId="8" borderId="27" xfId="0" applyNumberFormat="1" applyFont="1" applyFill="1" applyBorder="1" applyAlignment="1">
      <alignment vertical="top"/>
    </xf>
    <xf numFmtId="164" fontId="4" fillId="8" borderId="27" xfId="0" applyNumberFormat="1" applyFont="1" applyFill="1" applyBorder="1" applyAlignment="1">
      <alignment vertical="top"/>
    </xf>
    <xf numFmtId="0" fontId="4" fillId="7" borderId="27" xfId="0" applyFont="1" applyFill="1" applyBorder="1" applyAlignment="1">
      <alignment vertical="top"/>
    </xf>
    <xf numFmtId="0" fontId="4" fillId="7" borderId="25" xfId="0" applyFont="1" applyFill="1" applyBorder="1" applyAlignment="1">
      <alignment vertical="top"/>
    </xf>
    <xf numFmtId="0" fontId="6" fillId="0" borderId="23" xfId="0" applyFont="1" applyBorder="1" applyAlignment="1"/>
    <xf numFmtId="0" fontId="6" fillId="0" borderId="24" xfId="0" applyFont="1" applyBorder="1" applyAlignment="1"/>
    <xf numFmtId="0" fontId="4" fillId="9" borderId="27" xfId="0" applyFont="1" applyFill="1" applyBorder="1" applyAlignment="1">
      <alignment vertical="top"/>
    </xf>
    <xf numFmtId="0" fontId="24" fillId="8" borderId="27" xfId="0" applyFont="1" applyFill="1" applyBorder="1" applyAlignment="1">
      <alignment vertical="top" wrapText="1"/>
    </xf>
    <xf numFmtId="166" fontId="24" fillId="7" borderId="27" xfId="0" applyNumberFormat="1" applyFont="1" applyFill="1" applyBorder="1" applyAlignment="1">
      <alignment horizontal="right" vertical="top" wrapText="1"/>
    </xf>
    <xf numFmtId="0" fontId="4" fillId="6" borderId="27" xfId="0" applyFont="1" applyFill="1" applyBorder="1" applyAlignment="1">
      <alignment vertical="top"/>
    </xf>
    <xf numFmtId="0" fontId="4" fillId="11" borderId="26" xfId="0" applyFont="1" applyFill="1" applyBorder="1" applyAlignment="1">
      <alignment vertical="top" wrapText="1"/>
    </xf>
    <xf numFmtId="164" fontId="4" fillId="8" borderId="27" xfId="0" applyNumberFormat="1" applyFont="1" applyFill="1" applyBorder="1" applyAlignment="1">
      <alignment horizontal="right" vertical="top" wrapText="1"/>
    </xf>
    <xf numFmtId="40" fontId="4" fillId="8" borderId="27" xfId="0" applyNumberFormat="1" applyFont="1" applyFill="1" applyBorder="1" applyAlignment="1">
      <alignment horizontal="right" vertical="top" wrapText="1"/>
    </xf>
    <xf numFmtId="0" fontId="22" fillId="9" borderId="26" xfId="0" applyFont="1" applyFill="1" applyBorder="1" applyAlignment="1">
      <alignment wrapText="1"/>
    </xf>
    <xf numFmtId="0" fontId="21" fillId="6" borderId="27" xfId="0" applyFont="1" applyFill="1" applyBorder="1" applyAlignment="1">
      <alignment vertical="top" wrapText="1"/>
    </xf>
    <xf numFmtId="165" fontId="4" fillId="12" borderId="27" xfId="0" applyNumberFormat="1" applyFont="1" applyFill="1" applyBorder="1" applyAlignment="1">
      <alignment vertical="top"/>
    </xf>
    <xf numFmtId="166" fontId="4" fillId="8" borderId="27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428625</xdr:colOff>
      <xdr:row>0</xdr:row>
      <xdr:rowOff>57150</xdr:rowOff>
    </xdr:from>
    <xdr:ext cx="7067550" cy="1323975"/>
    <xdr:pic>
      <xdr:nvPicPr>
        <xdr:cNvPr id="2" name="image1.png" title="Imag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628650</xdr:colOff>
      <xdr:row>0</xdr:row>
      <xdr:rowOff>76200</xdr:rowOff>
    </xdr:from>
    <xdr:ext cx="7067550" cy="1323975"/>
    <xdr:pic>
      <xdr:nvPicPr>
        <xdr:cNvPr id="2" name="image1.png" title="Imagin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0</xdr:row>
      <xdr:rowOff>19050</xdr:rowOff>
    </xdr:from>
    <xdr:ext cx="7067550" cy="1323975"/>
    <xdr:pic>
      <xdr:nvPicPr>
        <xdr:cNvPr id="2" name="image1.png" title="Imagin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209550</xdr:colOff>
      <xdr:row>0</xdr:row>
      <xdr:rowOff>47625</xdr:rowOff>
    </xdr:from>
    <xdr:ext cx="7067550" cy="1323975"/>
    <xdr:pic>
      <xdr:nvPicPr>
        <xdr:cNvPr id="2" name="image1.png" title="Imagin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485775</xdr:colOff>
      <xdr:row>0</xdr:row>
      <xdr:rowOff>66675</xdr:rowOff>
    </xdr:from>
    <xdr:ext cx="7067550" cy="1323975"/>
    <xdr:pic>
      <xdr:nvPicPr>
        <xdr:cNvPr id="2" name="image1.png" title="Imagin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523875</xdr:colOff>
      <xdr:row>0</xdr:row>
      <xdr:rowOff>19050</xdr:rowOff>
    </xdr:from>
    <xdr:ext cx="7067550" cy="1323975"/>
    <xdr:pic>
      <xdr:nvPicPr>
        <xdr:cNvPr id="2" name="image1.png" title="Imagin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0"/>
  <sheetViews>
    <sheetView tabSelected="1" workbookViewId="0"/>
  </sheetViews>
  <sheetFormatPr defaultColWidth="14.42578125" defaultRowHeight="15" customHeight="1"/>
  <cols>
    <col min="1" max="1" width="4.42578125" customWidth="1"/>
    <col min="2" max="2" width="8.5703125" customWidth="1"/>
    <col min="3" max="3" width="32.5703125" customWidth="1"/>
    <col min="4" max="4" width="22.5703125" customWidth="1"/>
    <col min="5" max="6" width="20.42578125" customWidth="1"/>
    <col min="7" max="7" width="18.5703125" customWidth="1"/>
    <col min="8" max="27" width="8.5703125" customWidth="1"/>
  </cols>
  <sheetData>
    <row r="1" spans="1:27" ht="13.5" customHeight="1">
      <c r="A1" s="1"/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3.5" customHeight="1">
      <c r="A2" s="1"/>
      <c r="B2" s="4"/>
      <c r="C2" s="82"/>
      <c r="D2" s="82"/>
      <c r="E2" s="83"/>
      <c r="F2" s="2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2.75" customHeight="1">
      <c r="A3" s="1"/>
      <c r="B3" s="5"/>
      <c r="C3" s="97"/>
      <c r="D3" s="97"/>
      <c r="E3" s="97"/>
      <c r="F3" s="2"/>
      <c r="G3" s="2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2.75" customHeight="1">
      <c r="A4" s="1"/>
      <c r="B4" s="5"/>
      <c r="C4" s="97"/>
      <c r="D4" s="97"/>
      <c r="E4" s="97"/>
      <c r="F4" s="2"/>
      <c r="G4" s="2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12.75" customHeight="1">
      <c r="A5" s="1"/>
      <c r="B5" s="5"/>
      <c r="C5" s="97"/>
      <c r="D5" s="97"/>
      <c r="E5" s="97"/>
      <c r="F5" s="2"/>
      <c r="G5" s="2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12.75" customHeight="1">
      <c r="A6" s="1"/>
      <c r="B6" s="2"/>
      <c r="C6" s="2"/>
      <c r="D6" s="2"/>
      <c r="E6" s="2"/>
      <c r="F6" s="2"/>
      <c r="G6" s="2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12.75" customHeight="1">
      <c r="A7" s="1"/>
      <c r="B7" s="2"/>
      <c r="C7" s="2"/>
      <c r="D7" s="2"/>
      <c r="E7" s="2"/>
      <c r="F7" s="2"/>
      <c r="G7" s="2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2.75" customHeight="1">
      <c r="A8" s="1"/>
      <c r="B8" s="2"/>
      <c r="C8" s="2"/>
      <c r="D8" s="2"/>
      <c r="E8" s="2"/>
      <c r="F8" s="2"/>
      <c r="G8" s="2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2.75" customHeight="1">
      <c r="A9" s="1"/>
      <c r="B9" s="2"/>
      <c r="C9" s="2"/>
      <c r="D9" s="2"/>
      <c r="E9" s="2"/>
      <c r="F9" s="2"/>
      <c r="G9" s="2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12.75" customHeight="1">
      <c r="A10" s="1"/>
      <c r="B10" s="2"/>
      <c r="C10" s="2"/>
      <c r="D10" s="2"/>
      <c r="E10" s="2"/>
      <c r="F10" s="2"/>
      <c r="G10" s="2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2.75" customHeight="1">
      <c r="A11" s="1"/>
      <c r="B11" s="2"/>
      <c r="C11" s="2"/>
      <c r="D11" s="2"/>
      <c r="E11" s="2"/>
      <c r="F11" s="2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12.75" customHeight="1">
      <c r="A12" s="1"/>
      <c r="B12" s="1" t="s">
        <v>0</v>
      </c>
      <c r="C12" s="1"/>
      <c r="D12" s="1"/>
      <c r="E12" s="1"/>
      <c r="F12" s="1"/>
      <c r="G12" s="1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13.5" customHeight="1">
      <c r="A13" s="1"/>
      <c r="B13" s="1"/>
      <c r="C13" s="1"/>
      <c r="D13" s="1"/>
      <c r="E13" s="1"/>
      <c r="F13" s="1"/>
      <c r="G13" s="1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3.5" customHeight="1">
      <c r="A14" s="1"/>
      <c r="B14" s="98" t="s">
        <v>1</v>
      </c>
      <c r="C14" s="97"/>
      <c r="D14" s="97"/>
      <c r="E14" s="97"/>
      <c r="F14" s="97"/>
      <c r="G14" s="1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5" customHeight="1">
      <c r="A15" s="1"/>
      <c r="B15" s="6"/>
      <c r="C15" s="1"/>
      <c r="D15" s="2"/>
      <c r="E15" s="1"/>
      <c r="F15" s="1"/>
      <c r="G15" s="1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5" customHeight="1">
      <c r="A16" s="1"/>
      <c r="B16" s="6" t="s">
        <v>2</v>
      </c>
      <c r="C16" s="1"/>
      <c r="D16" s="2"/>
      <c r="E16" s="1"/>
      <c r="F16" s="1"/>
      <c r="G16" s="1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3.5" customHeight="1">
      <c r="A17" s="1"/>
      <c r="B17" s="1"/>
      <c r="C17" s="1"/>
      <c r="D17" s="1"/>
      <c r="E17" s="1"/>
      <c r="F17" s="1"/>
      <c r="G17" s="1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3.5" customHeight="1">
      <c r="A18" s="1"/>
      <c r="B18" s="80" t="s">
        <v>3</v>
      </c>
      <c r="C18" s="80" t="s">
        <v>4</v>
      </c>
      <c r="D18" s="80" t="s">
        <v>5</v>
      </c>
      <c r="E18" s="81" t="s">
        <v>6</v>
      </c>
      <c r="F18" s="99"/>
      <c r="G18" s="80" t="s">
        <v>7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27" customHeight="1">
      <c r="A19" s="1"/>
      <c r="B19" s="100"/>
      <c r="C19" s="100"/>
      <c r="D19" s="100"/>
      <c r="E19" s="7" t="s">
        <v>8</v>
      </c>
      <c r="F19" s="7" t="s">
        <v>9</v>
      </c>
      <c r="G19" s="100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3.5" customHeight="1">
      <c r="A20" s="1"/>
      <c r="B20" s="8">
        <v>1</v>
      </c>
      <c r="C20" s="9"/>
      <c r="D20" s="9"/>
      <c r="E20" s="1"/>
      <c r="F20" s="10"/>
      <c r="G20" s="11">
        <f t="shared" ref="G20:G24" si="0">D20+F20</f>
        <v>0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3.5" customHeight="1">
      <c r="A21" s="1"/>
      <c r="B21" s="8">
        <v>2</v>
      </c>
      <c r="C21" s="9"/>
      <c r="D21" s="9"/>
      <c r="E21" s="9"/>
      <c r="F21" s="9"/>
      <c r="G21" s="11">
        <f t="shared" si="0"/>
        <v>0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3.5" customHeight="1">
      <c r="A22" s="1"/>
      <c r="B22" s="8">
        <v>3</v>
      </c>
      <c r="C22" s="9"/>
      <c r="D22" s="9"/>
      <c r="E22" s="9"/>
      <c r="F22" s="9"/>
      <c r="G22" s="11">
        <f t="shared" si="0"/>
        <v>0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3.5" customHeight="1">
      <c r="A23" s="1"/>
      <c r="B23" s="8">
        <v>4</v>
      </c>
      <c r="C23" s="9"/>
      <c r="D23" s="9"/>
      <c r="E23" s="9"/>
      <c r="F23" s="9"/>
      <c r="G23" s="11">
        <f t="shared" si="0"/>
        <v>0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3.5" customHeight="1">
      <c r="A24" s="1"/>
      <c r="B24" s="8" t="s">
        <v>10</v>
      </c>
      <c r="C24" s="9"/>
      <c r="D24" s="9"/>
      <c r="E24" s="9"/>
      <c r="F24" s="9"/>
      <c r="G24" s="11">
        <f t="shared" si="0"/>
        <v>0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3.5" customHeight="1">
      <c r="A25" s="1"/>
      <c r="B25" s="9"/>
      <c r="C25" s="11" t="s">
        <v>11</v>
      </c>
      <c r="D25" s="11">
        <f>SUM(D20:D24)</f>
        <v>0</v>
      </c>
      <c r="E25" s="11"/>
      <c r="F25" s="11">
        <f>SUM(F18:F24)</f>
        <v>0</v>
      </c>
      <c r="G25" s="11">
        <f>SUM(D25:F25)</f>
        <v>0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3.5" customHeight="1">
      <c r="A26" s="1"/>
      <c r="B26" s="1"/>
      <c r="C26" s="1"/>
      <c r="D26" s="1"/>
      <c r="E26" s="1"/>
      <c r="F26" s="1"/>
      <c r="G26" s="1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3.5" customHeight="1">
      <c r="A27" s="1"/>
      <c r="B27" s="1" t="s">
        <v>12</v>
      </c>
      <c r="C27" s="1"/>
      <c r="D27" s="1"/>
      <c r="E27" s="1"/>
      <c r="F27" s="1"/>
      <c r="G27" s="1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3.5" customHeight="1">
      <c r="A28" s="1"/>
      <c r="B28" s="1"/>
      <c r="C28" s="1"/>
      <c r="D28" s="1"/>
      <c r="E28" s="1"/>
      <c r="F28" s="1"/>
      <c r="G28" s="1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3.5" customHeight="1">
      <c r="A29" s="1"/>
      <c r="B29" s="1"/>
      <c r="C29" s="1"/>
      <c r="D29" s="1"/>
      <c r="E29" s="1"/>
      <c r="F29" s="1"/>
      <c r="G29" s="1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3.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3.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3.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3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3.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3.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3.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3.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3.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3.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3.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3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3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3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3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3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3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3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3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3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3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3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3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3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3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3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3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3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3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3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3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3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3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3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3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3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3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3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3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3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3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3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3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3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3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3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3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3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3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3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3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3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3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3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3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3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3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3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3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3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3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3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3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3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3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3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3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3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3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3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3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3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3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3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3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3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3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3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3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3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3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3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3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3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3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3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3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3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3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3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3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3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3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3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3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3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3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3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3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3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3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3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3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3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3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3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3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3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3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3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3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3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3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3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3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3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3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3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3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3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3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3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3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3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3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3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3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3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3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3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3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3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3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3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3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3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3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3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3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3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3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3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3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3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3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3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3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3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3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3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3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3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3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3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3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3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3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3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3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3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3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3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3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3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3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3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3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3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3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3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3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3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3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3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3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3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3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3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3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3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3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3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3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5.75" customHeight="1"/>
    <row r="229" spans="1:27" ht="15.75" customHeight="1"/>
    <row r="230" spans="1:27" ht="15.75" customHeight="1"/>
    <row r="231" spans="1:27" ht="15.75" customHeight="1"/>
    <row r="232" spans="1:27" ht="15.75" customHeight="1"/>
    <row r="233" spans="1:27" ht="15.75" customHeight="1"/>
    <row r="234" spans="1:27" ht="15.75" customHeight="1"/>
    <row r="235" spans="1:27" ht="15.75" customHeight="1"/>
    <row r="236" spans="1:27" ht="15.75" customHeight="1"/>
    <row r="237" spans="1:27" ht="15.75" customHeight="1"/>
    <row r="238" spans="1:27" ht="15.75" customHeight="1"/>
    <row r="239" spans="1:27" ht="15.75" customHeight="1"/>
    <row r="240" spans="1:27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D18:D19"/>
    <mergeCell ref="E18:F18"/>
    <mergeCell ref="G18:G19"/>
    <mergeCell ref="C2:C5"/>
    <mergeCell ref="D2:D5"/>
    <mergeCell ref="E2:E5"/>
    <mergeCell ref="B14:F14"/>
    <mergeCell ref="B18:B19"/>
    <mergeCell ref="C18:C19"/>
  </mergeCells>
  <pageMargins left="0.7" right="0.7" top="0.75" bottom="0.75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2578125" defaultRowHeight="15" customHeight="1"/>
  <cols>
    <col min="1" max="1" width="5" customWidth="1"/>
    <col min="2" max="2" width="40.7109375" customWidth="1"/>
    <col min="3" max="6" width="8.5703125" customWidth="1"/>
    <col min="7" max="7" width="11.5703125" customWidth="1"/>
    <col min="8" max="11" width="8.5703125" customWidth="1"/>
    <col min="12" max="12" width="9.140625" customWidth="1"/>
    <col min="13" max="26" width="8.5703125" customWidth="1"/>
  </cols>
  <sheetData>
    <row r="1" spans="1:26" ht="1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" customHeight="1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" customHeight="1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" customHeight="1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" customHeight="1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" customHeight="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" customHeight="1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" customHeight="1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" customHeight="1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3.5" customHeight="1">
      <c r="A11" s="1"/>
      <c r="B11" s="1" t="s">
        <v>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3.5" customHeight="1">
      <c r="A12" s="1"/>
      <c r="B12" s="98" t="s">
        <v>1</v>
      </c>
      <c r="C12" s="97"/>
      <c r="D12" s="97"/>
      <c r="E12" s="97"/>
      <c r="F12" s="97"/>
      <c r="G12" s="97"/>
      <c r="H12" s="97"/>
      <c r="I12" s="1"/>
      <c r="J12" s="1"/>
      <c r="K12" s="1"/>
      <c r="L12" s="1"/>
      <c r="M12" s="1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3.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>
      <c r="A14" s="1"/>
      <c r="B14" s="1"/>
      <c r="C14" s="1"/>
      <c r="D14" s="6" t="s">
        <v>13</v>
      </c>
      <c r="E14" s="1"/>
      <c r="F14" s="1"/>
      <c r="G14" s="1"/>
      <c r="H14" s="1"/>
      <c r="I14" s="1"/>
      <c r="J14" s="1"/>
      <c r="K14" s="1"/>
      <c r="L14" s="1"/>
      <c r="M14" s="1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3.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" customHeight="1">
      <c r="A16" s="1"/>
      <c r="B16" s="84" t="s">
        <v>14</v>
      </c>
      <c r="C16" s="85" t="s">
        <v>15</v>
      </c>
      <c r="D16" s="101"/>
      <c r="E16" s="101"/>
      <c r="F16" s="102"/>
      <c r="G16" s="86" t="s">
        <v>16</v>
      </c>
      <c r="H16" s="85" t="s">
        <v>17</v>
      </c>
      <c r="I16" s="101"/>
      <c r="J16" s="101"/>
      <c r="K16" s="102"/>
      <c r="L16" s="86" t="s">
        <v>18</v>
      </c>
      <c r="M16" s="86" t="s">
        <v>19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" customHeight="1">
      <c r="A17" s="1"/>
      <c r="B17" s="103"/>
      <c r="C17" s="104"/>
      <c r="D17" s="97"/>
      <c r="E17" s="97"/>
      <c r="F17" s="105"/>
      <c r="G17" s="103"/>
      <c r="H17" s="104"/>
      <c r="I17" s="97"/>
      <c r="J17" s="97"/>
      <c r="K17" s="105"/>
      <c r="L17" s="103"/>
      <c r="M17" s="10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3.5" customHeight="1">
      <c r="A18" s="1"/>
      <c r="B18" s="103"/>
      <c r="C18" s="106"/>
      <c r="D18" s="107"/>
      <c r="E18" s="107"/>
      <c r="F18" s="108"/>
      <c r="G18" s="103"/>
      <c r="H18" s="106"/>
      <c r="I18" s="107"/>
      <c r="J18" s="107"/>
      <c r="K18" s="108"/>
      <c r="L18" s="103"/>
      <c r="M18" s="10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3.5" customHeight="1">
      <c r="A19" s="1"/>
      <c r="B19" s="100"/>
      <c r="C19" s="12">
        <v>1</v>
      </c>
      <c r="D19" s="12">
        <v>2</v>
      </c>
      <c r="E19" s="12">
        <v>3</v>
      </c>
      <c r="F19" s="13">
        <v>4</v>
      </c>
      <c r="G19" s="100"/>
      <c r="H19" s="12">
        <v>1</v>
      </c>
      <c r="I19" s="12">
        <v>2</v>
      </c>
      <c r="J19" s="12">
        <v>3</v>
      </c>
      <c r="K19" s="13">
        <v>4</v>
      </c>
      <c r="L19" s="100"/>
      <c r="M19" s="100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3.5" customHeight="1">
      <c r="A20" s="1"/>
      <c r="B20" s="11" t="s">
        <v>20</v>
      </c>
      <c r="C20" s="9">
        <f t="shared" ref="C20:F20" si="0">C21*C22</f>
        <v>0</v>
      </c>
      <c r="D20" s="9">
        <f t="shared" si="0"/>
        <v>0</v>
      </c>
      <c r="E20" s="9">
        <f t="shared" si="0"/>
        <v>0</v>
      </c>
      <c r="F20" s="9">
        <f t="shared" si="0"/>
        <v>0</v>
      </c>
      <c r="G20" s="14">
        <f t="shared" ref="G20:G31" si="1">SUM(C20:F20)</f>
        <v>0</v>
      </c>
      <c r="H20" s="9">
        <f t="shared" ref="H20:K20" si="2">H21*H22</f>
        <v>0</v>
      </c>
      <c r="I20" s="9">
        <f t="shared" si="2"/>
        <v>0</v>
      </c>
      <c r="J20" s="9">
        <f t="shared" si="2"/>
        <v>0</v>
      </c>
      <c r="K20" s="9">
        <f t="shared" si="2"/>
        <v>0</v>
      </c>
      <c r="L20" s="14">
        <f t="shared" ref="L20:L31" si="3">SUM(H20:K20)</f>
        <v>0</v>
      </c>
      <c r="M20" s="11">
        <f t="shared" ref="M20:M31" si="4">G20+L20</f>
        <v>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3.5" customHeight="1">
      <c r="A21" s="1"/>
      <c r="B21" s="15" t="s">
        <v>21</v>
      </c>
      <c r="C21" s="9"/>
      <c r="D21" s="9"/>
      <c r="E21" s="9"/>
      <c r="F21" s="14"/>
      <c r="G21" s="14">
        <f t="shared" si="1"/>
        <v>0</v>
      </c>
      <c r="H21" s="9"/>
      <c r="I21" s="9"/>
      <c r="J21" s="9"/>
      <c r="K21" s="14"/>
      <c r="L21" s="14">
        <f t="shared" si="3"/>
        <v>0</v>
      </c>
      <c r="M21" s="11">
        <f t="shared" si="4"/>
        <v>0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3.5" customHeight="1">
      <c r="A22" s="1"/>
      <c r="B22" s="15" t="s">
        <v>22</v>
      </c>
      <c r="C22" s="9"/>
      <c r="D22" s="9"/>
      <c r="E22" s="9"/>
      <c r="F22" s="14"/>
      <c r="G22" s="14">
        <f t="shared" si="1"/>
        <v>0</v>
      </c>
      <c r="H22" s="9"/>
      <c r="I22" s="9"/>
      <c r="J22" s="9"/>
      <c r="K22" s="14"/>
      <c r="L22" s="14">
        <f t="shared" si="3"/>
        <v>0</v>
      </c>
      <c r="M22" s="11">
        <f t="shared" si="4"/>
        <v>0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3.5" customHeight="1">
      <c r="A23" s="1"/>
      <c r="B23" s="11" t="s">
        <v>23</v>
      </c>
      <c r="C23" s="9">
        <f t="shared" ref="C23:F23" si="5">C24*C25</f>
        <v>0</v>
      </c>
      <c r="D23" s="9">
        <f t="shared" si="5"/>
        <v>0</v>
      </c>
      <c r="E23" s="9">
        <f t="shared" si="5"/>
        <v>0</v>
      </c>
      <c r="F23" s="9">
        <f t="shared" si="5"/>
        <v>0</v>
      </c>
      <c r="G23" s="14">
        <f t="shared" si="1"/>
        <v>0</v>
      </c>
      <c r="H23" s="9">
        <f t="shared" ref="H23:K23" si="6">H24*H25</f>
        <v>0</v>
      </c>
      <c r="I23" s="9">
        <f t="shared" si="6"/>
        <v>0</v>
      </c>
      <c r="J23" s="9">
        <f t="shared" si="6"/>
        <v>0</v>
      </c>
      <c r="K23" s="9">
        <f t="shared" si="6"/>
        <v>0</v>
      </c>
      <c r="L23" s="14">
        <f t="shared" si="3"/>
        <v>0</v>
      </c>
      <c r="M23" s="11">
        <f t="shared" si="4"/>
        <v>0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3.5" customHeight="1">
      <c r="A24" s="1"/>
      <c r="B24" s="15" t="s">
        <v>21</v>
      </c>
      <c r="C24" s="9"/>
      <c r="D24" s="9"/>
      <c r="E24" s="9"/>
      <c r="F24" s="14"/>
      <c r="G24" s="14">
        <f t="shared" si="1"/>
        <v>0</v>
      </c>
      <c r="H24" s="9"/>
      <c r="I24" s="9"/>
      <c r="J24" s="9"/>
      <c r="K24" s="14"/>
      <c r="L24" s="14">
        <f t="shared" si="3"/>
        <v>0</v>
      </c>
      <c r="M24" s="11">
        <f t="shared" si="4"/>
        <v>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3.5" customHeight="1">
      <c r="A25" s="1"/>
      <c r="B25" s="15" t="s">
        <v>22</v>
      </c>
      <c r="C25" s="9"/>
      <c r="D25" s="9"/>
      <c r="E25" s="9"/>
      <c r="F25" s="14"/>
      <c r="G25" s="14">
        <f t="shared" si="1"/>
        <v>0</v>
      </c>
      <c r="H25" s="9"/>
      <c r="I25" s="9"/>
      <c r="J25" s="9"/>
      <c r="K25" s="14"/>
      <c r="L25" s="14">
        <f t="shared" si="3"/>
        <v>0</v>
      </c>
      <c r="M25" s="11">
        <f t="shared" si="4"/>
        <v>0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3.5" customHeight="1">
      <c r="A26" s="1"/>
      <c r="B26" s="11" t="s">
        <v>24</v>
      </c>
      <c r="C26" s="9">
        <f t="shared" ref="C26:F26" si="7">C27*C28</f>
        <v>0</v>
      </c>
      <c r="D26" s="9">
        <f t="shared" si="7"/>
        <v>0</v>
      </c>
      <c r="E26" s="9">
        <f t="shared" si="7"/>
        <v>0</v>
      </c>
      <c r="F26" s="9">
        <f t="shared" si="7"/>
        <v>0</v>
      </c>
      <c r="G26" s="14">
        <f t="shared" si="1"/>
        <v>0</v>
      </c>
      <c r="H26" s="9">
        <f t="shared" ref="H26:K26" si="8">H27*H28</f>
        <v>0</v>
      </c>
      <c r="I26" s="9">
        <f t="shared" si="8"/>
        <v>0</v>
      </c>
      <c r="J26" s="9">
        <f t="shared" si="8"/>
        <v>0</v>
      </c>
      <c r="K26" s="9">
        <f t="shared" si="8"/>
        <v>0</v>
      </c>
      <c r="L26" s="14">
        <f t="shared" si="3"/>
        <v>0</v>
      </c>
      <c r="M26" s="11">
        <f t="shared" si="4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3.5" customHeight="1">
      <c r="A27" s="1"/>
      <c r="B27" s="15" t="s">
        <v>21</v>
      </c>
      <c r="C27" s="9"/>
      <c r="D27" s="9"/>
      <c r="E27" s="9"/>
      <c r="F27" s="14"/>
      <c r="G27" s="14">
        <f t="shared" si="1"/>
        <v>0</v>
      </c>
      <c r="H27" s="9"/>
      <c r="I27" s="9"/>
      <c r="J27" s="9"/>
      <c r="K27" s="14"/>
      <c r="L27" s="14">
        <f t="shared" si="3"/>
        <v>0</v>
      </c>
      <c r="M27" s="11">
        <f t="shared" si="4"/>
        <v>0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3.5" customHeight="1">
      <c r="A28" s="1"/>
      <c r="B28" s="15" t="s">
        <v>22</v>
      </c>
      <c r="C28" s="9"/>
      <c r="D28" s="9"/>
      <c r="E28" s="9"/>
      <c r="F28" s="14"/>
      <c r="G28" s="14">
        <f t="shared" si="1"/>
        <v>0</v>
      </c>
      <c r="H28" s="9"/>
      <c r="I28" s="9"/>
      <c r="J28" s="9"/>
      <c r="K28" s="14"/>
      <c r="L28" s="14">
        <f t="shared" si="3"/>
        <v>0</v>
      </c>
      <c r="M28" s="11">
        <f t="shared" si="4"/>
        <v>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3.5" customHeight="1">
      <c r="A29" s="1"/>
      <c r="B29" s="11" t="s">
        <v>25</v>
      </c>
      <c r="C29" s="9">
        <f t="shared" ref="C29:F29" si="9">C30*C31</f>
        <v>0</v>
      </c>
      <c r="D29" s="9">
        <f t="shared" si="9"/>
        <v>0</v>
      </c>
      <c r="E29" s="9">
        <f t="shared" si="9"/>
        <v>0</v>
      </c>
      <c r="F29" s="9">
        <f t="shared" si="9"/>
        <v>0</v>
      </c>
      <c r="G29" s="14">
        <f t="shared" si="1"/>
        <v>0</v>
      </c>
      <c r="H29" s="9">
        <f t="shared" ref="H29:K29" si="10">H30*H31</f>
        <v>0</v>
      </c>
      <c r="I29" s="9">
        <f t="shared" si="10"/>
        <v>0</v>
      </c>
      <c r="J29" s="9">
        <f t="shared" si="10"/>
        <v>0</v>
      </c>
      <c r="K29" s="9">
        <f t="shared" si="10"/>
        <v>0</v>
      </c>
      <c r="L29" s="14">
        <f t="shared" si="3"/>
        <v>0</v>
      </c>
      <c r="M29" s="11">
        <f t="shared" si="4"/>
        <v>0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3.5" customHeight="1">
      <c r="A30" s="1"/>
      <c r="B30" s="15" t="s">
        <v>21</v>
      </c>
      <c r="C30" s="9"/>
      <c r="D30" s="9"/>
      <c r="E30" s="9"/>
      <c r="F30" s="14"/>
      <c r="G30" s="14">
        <f t="shared" si="1"/>
        <v>0</v>
      </c>
      <c r="H30" s="9"/>
      <c r="I30" s="9"/>
      <c r="J30" s="9"/>
      <c r="K30" s="14"/>
      <c r="L30" s="14">
        <f t="shared" si="3"/>
        <v>0</v>
      </c>
      <c r="M30" s="11">
        <f t="shared" si="4"/>
        <v>0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3.5" customHeight="1">
      <c r="A31" s="1"/>
      <c r="B31" s="15" t="s">
        <v>22</v>
      </c>
      <c r="C31" s="9"/>
      <c r="D31" s="9"/>
      <c r="E31" s="9"/>
      <c r="F31" s="14"/>
      <c r="G31" s="14">
        <f t="shared" si="1"/>
        <v>0</v>
      </c>
      <c r="H31" s="9"/>
      <c r="I31" s="9"/>
      <c r="J31" s="9"/>
      <c r="K31" s="14"/>
      <c r="L31" s="14">
        <f t="shared" si="3"/>
        <v>0</v>
      </c>
      <c r="M31" s="11">
        <f t="shared" si="4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3.5" customHeight="1">
      <c r="A32" s="1"/>
      <c r="B32" s="9"/>
      <c r="C32" s="9"/>
      <c r="D32" s="9"/>
      <c r="E32" s="9"/>
      <c r="F32" s="14"/>
      <c r="G32" s="14"/>
      <c r="H32" s="9"/>
      <c r="I32" s="9"/>
      <c r="J32" s="9"/>
      <c r="K32" s="14"/>
      <c r="L32" s="14"/>
      <c r="M32" s="1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3.5" customHeight="1">
      <c r="A33" s="1"/>
      <c r="B33" s="9"/>
      <c r="C33" s="9"/>
      <c r="D33" s="9"/>
      <c r="E33" s="9"/>
      <c r="F33" s="14"/>
      <c r="G33" s="14"/>
      <c r="H33" s="9"/>
      <c r="I33" s="9"/>
      <c r="J33" s="9"/>
      <c r="K33" s="14"/>
      <c r="L33" s="14"/>
      <c r="M33" s="1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3.5" customHeight="1">
      <c r="A34" s="1"/>
      <c r="B34" s="9"/>
      <c r="C34" s="9"/>
      <c r="D34" s="9"/>
      <c r="E34" s="9"/>
      <c r="F34" s="14"/>
      <c r="G34" s="14"/>
      <c r="H34" s="9"/>
      <c r="I34" s="9"/>
      <c r="J34" s="9"/>
      <c r="K34" s="14"/>
      <c r="L34" s="14"/>
      <c r="M34" s="11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3.5" customHeight="1">
      <c r="A35" s="1"/>
      <c r="B35" s="11" t="s">
        <v>19</v>
      </c>
      <c r="C35" s="11">
        <f t="shared" ref="C35:M35" si="11">C20+C23+C26+C29</f>
        <v>0</v>
      </c>
      <c r="D35" s="11">
        <f t="shared" si="11"/>
        <v>0</v>
      </c>
      <c r="E35" s="11">
        <f t="shared" si="11"/>
        <v>0</v>
      </c>
      <c r="F35" s="11">
        <f t="shared" si="11"/>
        <v>0</v>
      </c>
      <c r="G35" s="11">
        <f t="shared" si="11"/>
        <v>0</v>
      </c>
      <c r="H35" s="11">
        <f t="shared" si="11"/>
        <v>0</v>
      </c>
      <c r="I35" s="11">
        <f t="shared" si="11"/>
        <v>0</v>
      </c>
      <c r="J35" s="11">
        <f t="shared" si="11"/>
        <v>0</v>
      </c>
      <c r="K35" s="11">
        <f t="shared" si="11"/>
        <v>0</v>
      </c>
      <c r="L35" s="11">
        <f t="shared" si="11"/>
        <v>0</v>
      </c>
      <c r="M35" s="11">
        <f t="shared" si="11"/>
        <v>0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3.5" customHeight="1">
      <c r="A36" s="1"/>
      <c r="B36" s="1"/>
      <c r="C36" s="1"/>
      <c r="D36" s="1"/>
      <c r="E36" s="1"/>
      <c r="F36" s="1"/>
      <c r="G36" s="1"/>
      <c r="H36" s="1"/>
      <c r="I36" s="1"/>
      <c r="J36" s="16"/>
      <c r="K36" s="17"/>
      <c r="L36" s="1"/>
      <c r="M36" s="1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3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3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3.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3.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3.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3.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3.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3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3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3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3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3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3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3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3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3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3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3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3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3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3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3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3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3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3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3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3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3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3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3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3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3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3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3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3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3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3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3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3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3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3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3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3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3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3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3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3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3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3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3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3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3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3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3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3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3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3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3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3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3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3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3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3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3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3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3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3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3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3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3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3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3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3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3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3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3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3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3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3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3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3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3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3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3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3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3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3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3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3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3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3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3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3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3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3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3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3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3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3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3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3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3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3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3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3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3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3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3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3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3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3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3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3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3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3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3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3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3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3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3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3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3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3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3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3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3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3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3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3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3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3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3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3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3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3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3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3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3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3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3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3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3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3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3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3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3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3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3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3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3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3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3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3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3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3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3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3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3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3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3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3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3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3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3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3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L16:L19"/>
    <mergeCell ref="M16:M19"/>
    <mergeCell ref="B12:H12"/>
    <mergeCell ref="B16:B19"/>
    <mergeCell ref="C16:F18"/>
    <mergeCell ref="G16:G19"/>
    <mergeCell ref="H16:K18"/>
  </mergeCells>
  <pageMargins left="0.7" right="0.7" top="0.75" bottom="0.75" header="0" footer="0"/>
  <pageSetup paperSize="9" scale="95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4.42578125" defaultRowHeight="15" customHeight="1"/>
  <cols>
    <col min="1" max="1" width="2.140625" customWidth="1"/>
    <col min="2" max="2" width="40" customWidth="1"/>
    <col min="3" max="6" width="8.5703125" customWidth="1"/>
    <col min="7" max="7" width="9.42578125" customWidth="1"/>
    <col min="8" max="26" width="8.5703125" customWidth="1"/>
  </cols>
  <sheetData>
    <row r="1" spans="1:26" ht="13.5" customHeight="1">
      <c r="A1" s="3"/>
      <c r="B1" s="1"/>
      <c r="C1" s="1"/>
      <c r="D1" s="1"/>
      <c r="E1" s="1"/>
      <c r="F1" s="1"/>
      <c r="G1" s="1"/>
      <c r="H1" s="1"/>
      <c r="I1" s="1"/>
      <c r="J1" s="1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3.5" customHeight="1">
      <c r="A2" s="3"/>
      <c r="B2" s="1"/>
      <c r="C2" s="1"/>
      <c r="D2" s="1"/>
      <c r="E2" s="1"/>
      <c r="F2" s="1"/>
      <c r="G2" s="1"/>
      <c r="H2" s="1"/>
      <c r="I2" s="1"/>
      <c r="J2" s="1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3.5" customHeight="1">
      <c r="A3" s="3"/>
      <c r="B3" s="1"/>
      <c r="C3" s="1"/>
      <c r="D3" s="1"/>
      <c r="E3" s="1"/>
      <c r="F3" s="1"/>
      <c r="G3" s="1"/>
      <c r="H3" s="1"/>
      <c r="I3" s="1"/>
      <c r="J3" s="1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3.5" customHeight="1">
      <c r="A4" s="3"/>
      <c r="B4" s="1"/>
      <c r="C4" s="1"/>
      <c r="D4" s="1"/>
      <c r="E4" s="1"/>
      <c r="F4" s="1"/>
      <c r="G4" s="1"/>
      <c r="H4" s="1"/>
      <c r="I4" s="1"/>
      <c r="J4" s="1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3.5" customHeight="1">
      <c r="A5" s="3"/>
      <c r="B5" s="1"/>
      <c r="C5" s="1"/>
      <c r="D5" s="1"/>
      <c r="E5" s="1"/>
      <c r="F5" s="1"/>
      <c r="G5" s="1"/>
      <c r="H5" s="1"/>
      <c r="I5" s="1"/>
      <c r="J5" s="1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3.5" customHeight="1">
      <c r="A6" s="3"/>
      <c r="B6" s="1"/>
      <c r="C6" s="1"/>
      <c r="D6" s="1"/>
      <c r="E6" s="1"/>
      <c r="F6" s="1"/>
      <c r="G6" s="1"/>
      <c r="H6" s="1"/>
      <c r="I6" s="1"/>
      <c r="J6" s="1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3.5" customHeight="1">
      <c r="A7" s="3"/>
      <c r="B7" s="1"/>
      <c r="C7" s="1"/>
      <c r="D7" s="1"/>
      <c r="E7" s="1"/>
      <c r="F7" s="1"/>
      <c r="G7" s="1"/>
      <c r="H7" s="1"/>
      <c r="I7" s="1"/>
      <c r="J7" s="1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3.5" customHeight="1">
      <c r="A8" s="3"/>
      <c r="B8" s="1"/>
      <c r="C8" s="1"/>
      <c r="D8" s="1"/>
      <c r="E8" s="1"/>
      <c r="F8" s="1"/>
      <c r="G8" s="1"/>
      <c r="H8" s="1"/>
      <c r="I8" s="1"/>
      <c r="J8" s="1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3.5" customHeight="1">
      <c r="A9" s="3"/>
      <c r="B9" s="1"/>
      <c r="C9" s="1"/>
      <c r="D9" s="1"/>
      <c r="E9" s="1"/>
      <c r="F9" s="1"/>
      <c r="G9" s="1"/>
      <c r="H9" s="1"/>
      <c r="I9" s="1"/>
      <c r="J9" s="1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3.5" customHeight="1">
      <c r="A10" s="3"/>
      <c r="B10" s="1"/>
      <c r="C10" s="1"/>
      <c r="D10" s="1"/>
      <c r="E10" s="1"/>
      <c r="F10" s="1"/>
      <c r="G10" s="1"/>
      <c r="H10" s="1"/>
      <c r="I10" s="1"/>
      <c r="J10" s="1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3.5" customHeight="1">
      <c r="A11" s="3"/>
      <c r="B11" s="1"/>
      <c r="C11" s="1"/>
      <c r="D11" s="1"/>
      <c r="E11" s="1"/>
      <c r="F11" s="1"/>
      <c r="G11" s="1"/>
      <c r="H11" s="1"/>
      <c r="I11" s="1"/>
      <c r="J11" s="1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3.5" customHeight="1">
      <c r="A12" s="3"/>
      <c r="B12" s="1" t="s">
        <v>0</v>
      </c>
      <c r="C12" s="1"/>
      <c r="D12" s="1"/>
      <c r="E12" s="1"/>
      <c r="F12" s="1"/>
      <c r="G12" s="1"/>
      <c r="H12" s="1"/>
      <c r="I12" s="1"/>
      <c r="J12" s="1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3.5" customHeight="1">
      <c r="A13" s="3"/>
      <c r="B13" s="98" t="s">
        <v>1</v>
      </c>
      <c r="C13" s="97"/>
      <c r="D13" s="97"/>
      <c r="E13" s="97"/>
      <c r="F13" s="97"/>
      <c r="G13" s="97"/>
      <c r="H13" s="1"/>
      <c r="I13" s="1"/>
      <c r="J13" s="1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3.5" customHeight="1">
      <c r="A14" s="3"/>
      <c r="B14" s="1"/>
      <c r="C14" s="1"/>
      <c r="D14" s="1"/>
      <c r="E14" s="1"/>
      <c r="F14" s="1"/>
      <c r="G14" s="1"/>
      <c r="H14" s="1"/>
      <c r="I14" s="1"/>
      <c r="J14" s="1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3.5" customHeight="1">
      <c r="A15" s="3"/>
      <c r="B15" s="1"/>
      <c r="C15" s="6" t="s">
        <v>26</v>
      </c>
      <c r="D15" s="1"/>
      <c r="E15" s="1"/>
      <c r="F15" s="1"/>
      <c r="G15" s="1"/>
      <c r="H15" s="1"/>
      <c r="I15" s="1"/>
      <c r="J15" s="1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>
      <c r="A16" s="3"/>
      <c r="B16" s="1"/>
      <c r="C16" s="3"/>
      <c r="D16" s="1"/>
      <c r="E16" s="3"/>
      <c r="F16" s="1"/>
      <c r="G16" s="1"/>
      <c r="H16" s="1"/>
      <c r="I16" s="1"/>
      <c r="J16" s="1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" customHeight="1">
      <c r="A17" s="3"/>
      <c r="B17" s="89"/>
      <c r="C17" s="89"/>
      <c r="D17" s="90" t="s">
        <v>27</v>
      </c>
      <c r="E17" s="109"/>
      <c r="F17" s="109"/>
      <c r="G17" s="99"/>
      <c r="H17" s="91" t="s">
        <v>16</v>
      </c>
      <c r="I17" s="91" t="s">
        <v>18</v>
      </c>
      <c r="J17" s="91" t="s">
        <v>19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" customHeight="1">
      <c r="A18" s="3"/>
      <c r="B18" s="100"/>
      <c r="C18" s="100"/>
      <c r="D18" s="18">
        <v>1</v>
      </c>
      <c r="E18" s="18">
        <v>2</v>
      </c>
      <c r="F18" s="18">
        <v>3</v>
      </c>
      <c r="G18" s="18">
        <v>4</v>
      </c>
      <c r="H18" s="100"/>
      <c r="I18" s="100"/>
      <c r="J18" s="100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3.5" customHeight="1">
      <c r="A19" s="3"/>
      <c r="B19" s="19" t="s">
        <v>28</v>
      </c>
      <c r="C19" s="20"/>
      <c r="D19" s="21"/>
      <c r="E19" s="21"/>
      <c r="F19" s="21"/>
      <c r="G19" s="21"/>
      <c r="H19" s="21"/>
      <c r="I19" s="21"/>
      <c r="J19" s="21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9.25" customHeight="1">
      <c r="A20" s="3"/>
      <c r="B20" s="15" t="s">
        <v>29</v>
      </c>
      <c r="C20" s="22">
        <v>1</v>
      </c>
      <c r="D20" s="21"/>
      <c r="E20" s="21"/>
      <c r="F20" s="21"/>
      <c r="G20" s="21"/>
      <c r="H20" s="21"/>
      <c r="I20" s="21"/>
      <c r="J20" s="21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3.5" customHeight="1">
      <c r="A21" s="3"/>
      <c r="B21" s="15" t="s">
        <v>30</v>
      </c>
      <c r="C21" s="22">
        <v>2</v>
      </c>
      <c r="D21" s="21"/>
      <c r="E21" s="21"/>
      <c r="F21" s="21"/>
      <c r="G21" s="21"/>
      <c r="H21" s="21"/>
      <c r="I21" s="21"/>
      <c r="J21" s="21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3.5" customHeight="1">
      <c r="A22" s="3"/>
      <c r="B22" s="15" t="s">
        <v>31</v>
      </c>
      <c r="C22" s="22">
        <v>3</v>
      </c>
      <c r="D22" s="21"/>
      <c r="E22" s="21"/>
      <c r="F22" s="21"/>
      <c r="G22" s="21"/>
      <c r="H22" s="21"/>
      <c r="I22" s="21"/>
      <c r="J22" s="21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3.5" customHeight="1">
      <c r="A23" s="3"/>
      <c r="B23" s="15" t="s">
        <v>32</v>
      </c>
      <c r="C23" s="22">
        <v>4</v>
      </c>
      <c r="D23" s="21"/>
      <c r="E23" s="21"/>
      <c r="F23" s="21"/>
      <c r="G23" s="21"/>
      <c r="H23" s="21"/>
      <c r="I23" s="21"/>
      <c r="J23" s="21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3.5" customHeight="1">
      <c r="A24" s="3"/>
      <c r="B24" s="15" t="s">
        <v>33</v>
      </c>
      <c r="C24" s="22">
        <v>5</v>
      </c>
      <c r="D24" s="21"/>
      <c r="E24" s="21"/>
      <c r="F24" s="21"/>
      <c r="G24" s="21"/>
      <c r="H24" s="21"/>
      <c r="I24" s="21"/>
      <c r="J24" s="21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3.5" customHeight="1">
      <c r="A25" s="3"/>
      <c r="B25" s="15" t="s">
        <v>34</v>
      </c>
      <c r="C25" s="22">
        <v>6</v>
      </c>
      <c r="D25" s="21"/>
      <c r="E25" s="21"/>
      <c r="F25" s="21"/>
      <c r="G25" s="21"/>
      <c r="H25" s="21"/>
      <c r="I25" s="21"/>
      <c r="J25" s="21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3.5" customHeight="1">
      <c r="A26" s="3"/>
      <c r="B26" s="15" t="s">
        <v>35</v>
      </c>
      <c r="C26" s="22">
        <v>7</v>
      </c>
      <c r="D26" s="21"/>
      <c r="E26" s="21"/>
      <c r="F26" s="21"/>
      <c r="G26" s="21"/>
      <c r="H26" s="21"/>
      <c r="I26" s="21"/>
      <c r="J26" s="21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3.5" customHeight="1">
      <c r="A27" s="3"/>
      <c r="B27" s="23" t="s">
        <v>36</v>
      </c>
      <c r="C27" s="24">
        <v>8</v>
      </c>
      <c r="D27" s="25">
        <f t="shared" ref="D27:J27" si="0">D20+D21+D22+D23+D24+D25+D26</f>
        <v>0</v>
      </c>
      <c r="E27" s="25">
        <f t="shared" si="0"/>
        <v>0</v>
      </c>
      <c r="F27" s="25">
        <f t="shared" si="0"/>
        <v>0</v>
      </c>
      <c r="G27" s="25">
        <f t="shared" si="0"/>
        <v>0</v>
      </c>
      <c r="H27" s="25">
        <f t="shared" si="0"/>
        <v>0</v>
      </c>
      <c r="I27" s="25">
        <f t="shared" si="0"/>
        <v>0</v>
      </c>
      <c r="J27" s="25">
        <f t="shared" si="0"/>
        <v>0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3.5" customHeight="1">
      <c r="A28" s="3"/>
      <c r="B28" s="19" t="s">
        <v>37</v>
      </c>
      <c r="C28" s="20"/>
      <c r="D28" s="21"/>
      <c r="E28" s="21"/>
      <c r="F28" s="21"/>
      <c r="G28" s="21"/>
      <c r="H28" s="21"/>
      <c r="I28" s="21"/>
      <c r="J28" s="21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3.5" customHeight="1">
      <c r="A29" s="3"/>
      <c r="B29" s="15" t="s">
        <v>38</v>
      </c>
      <c r="C29" s="22">
        <v>9</v>
      </c>
      <c r="D29" s="21"/>
      <c r="E29" s="21"/>
      <c r="F29" s="21"/>
      <c r="G29" s="21"/>
      <c r="H29" s="21"/>
      <c r="I29" s="21"/>
      <c r="J29" s="21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3.5" customHeight="1">
      <c r="A30" s="3"/>
      <c r="B30" s="15" t="s">
        <v>39</v>
      </c>
      <c r="C30" s="22">
        <v>10</v>
      </c>
      <c r="D30" s="21"/>
      <c r="E30" s="21"/>
      <c r="F30" s="21"/>
      <c r="G30" s="21"/>
      <c r="H30" s="21"/>
      <c r="I30" s="21"/>
      <c r="J30" s="21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3.5" customHeight="1">
      <c r="A31" s="3"/>
      <c r="B31" s="26" t="s">
        <v>40</v>
      </c>
      <c r="C31" s="27">
        <v>11</v>
      </c>
      <c r="D31" s="25">
        <f t="shared" ref="D31:J31" si="1">D29+D30</f>
        <v>0</v>
      </c>
      <c r="E31" s="25">
        <f t="shared" si="1"/>
        <v>0</v>
      </c>
      <c r="F31" s="25">
        <f t="shared" si="1"/>
        <v>0</v>
      </c>
      <c r="G31" s="25">
        <f t="shared" si="1"/>
        <v>0</v>
      </c>
      <c r="H31" s="25">
        <f t="shared" si="1"/>
        <v>0</v>
      </c>
      <c r="I31" s="25">
        <f t="shared" si="1"/>
        <v>0</v>
      </c>
      <c r="J31" s="25">
        <f t="shared" si="1"/>
        <v>0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3.5" customHeight="1">
      <c r="A32" s="3"/>
      <c r="B32" s="28" t="s">
        <v>41</v>
      </c>
      <c r="C32" s="29">
        <v>12</v>
      </c>
      <c r="D32" s="30">
        <f t="shared" ref="D32:J32" si="2">D31+D27</f>
        <v>0</v>
      </c>
      <c r="E32" s="30">
        <f t="shared" si="2"/>
        <v>0</v>
      </c>
      <c r="F32" s="30">
        <f t="shared" si="2"/>
        <v>0</v>
      </c>
      <c r="G32" s="30">
        <f t="shared" si="2"/>
        <v>0</v>
      </c>
      <c r="H32" s="30">
        <f t="shared" si="2"/>
        <v>0</v>
      </c>
      <c r="I32" s="30">
        <f t="shared" si="2"/>
        <v>0</v>
      </c>
      <c r="J32" s="30">
        <f t="shared" si="2"/>
        <v>0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3.5" customHeight="1">
      <c r="A33" s="3"/>
      <c r="B33" s="19" t="s">
        <v>42</v>
      </c>
      <c r="C33" s="20"/>
      <c r="D33" s="21"/>
      <c r="E33" s="21"/>
      <c r="F33" s="21"/>
      <c r="G33" s="21"/>
      <c r="H33" s="21"/>
      <c r="I33" s="21"/>
      <c r="J33" s="21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3.5" customHeight="1">
      <c r="A34" s="3"/>
      <c r="B34" s="15" t="s">
        <v>43</v>
      </c>
      <c r="C34" s="22">
        <v>13</v>
      </c>
      <c r="D34" s="21"/>
      <c r="E34" s="21"/>
      <c r="F34" s="21"/>
      <c r="G34" s="21"/>
      <c r="H34" s="21"/>
      <c r="I34" s="21"/>
      <c r="J34" s="21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3.5" customHeight="1">
      <c r="A35" s="3"/>
      <c r="B35" s="15" t="s">
        <v>44</v>
      </c>
      <c r="C35" s="22">
        <v>14</v>
      </c>
      <c r="D35" s="21"/>
      <c r="E35" s="21"/>
      <c r="F35" s="21"/>
      <c r="G35" s="21"/>
      <c r="H35" s="21"/>
      <c r="I35" s="21"/>
      <c r="J35" s="21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3.5" customHeight="1">
      <c r="A36" s="3"/>
      <c r="B36" s="15" t="s">
        <v>45</v>
      </c>
      <c r="C36" s="22">
        <v>15</v>
      </c>
      <c r="D36" s="21"/>
      <c r="E36" s="21"/>
      <c r="F36" s="21"/>
      <c r="G36" s="21"/>
      <c r="H36" s="21"/>
      <c r="I36" s="21"/>
      <c r="J36" s="21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3.5" customHeight="1">
      <c r="A37" s="3"/>
      <c r="B37" s="26" t="s">
        <v>46</v>
      </c>
      <c r="C37" s="27">
        <v>16</v>
      </c>
      <c r="D37" s="25">
        <f t="shared" ref="D37:J37" si="3">D32+D33+D34+D35+D36</f>
        <v>0</v>
      </c>
      <c r="E37" s="25">
        <f t="shared" si="3"/>
        <v>0</v>
      </c>
      <c r="F37" s="25">
        <f t="shared" si="3"/>
        <v>0</v>
      </c>
      <c r="G37" s="25">
        <f t="shared" si="3"/>
        <v>0</v>
      </c>
      <c r="H37" s="25">
        <f t="shared" si="3"/>
        <v>0</v>
      </c>
      <c r="I37" s="25">
        <f t="shared" si="3"/>
        <v>0</v>
      </c>
      <c r="J37" s="25">
        <f t="shared" si="3"/>
        <v>0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3.5" customHeight="1">
      <c r="A38" s="3"/>
      <c r="B38" s="19" t="s">
        <v>47</v>
      </c>
      <c r="C38" s="20"/>
      <c r="D38" s="21"/>
      <c r="E38" s="21"/>
      <c r="F38" s="21"/>
      <c r="G38" s="21"/>
      <c r="H38" s="21"/>
      <c r="I38" s="21"/>
      <c r="J38" s="21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3.5" customHeight="1">
      <c r="A39" s="3"/>
      <c r="B39" s="15" t="s">
        <v>48</v>
      </c>
      <c r="C39" s="22">
        <v>17</v>
      </c>
      <c r="D39" s="21"/>
      <c r="E39" s="21"/>
      <c r="F39" s="21"/>
      <c r="G39" s="21"/>
      <c r="H39" s="21"/>
      <c r="I39" s="21"/>
      <c r="J39" s="21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3.5" customHeight="1">
      <c r="A40" s="3"/>
      <c r="B40" s="15" t="s">
        <v>49</v>
      </c>
      <c r="C40" s="22">
        <v>18</v>
      </c>
      <c r="D40" s="21"/>
      <c r="E40" s="21"/>
      <c r="F40" s="21"/>
      <c r="G40" s="21"/>
      <c r="H40" s="21"/>
      <c r="I40" s="21"/>
      <c r="J40" s="21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3.5" customHeight="1">
      <c r="A41" s="3"/>
      <c r="B41" s="15" t="s">
        <v>50</v>
      </c>
      <c r="C41" s="22">
        <v>19</v>
      </c>
      <c r="D41" s="21"/>
      <c r="E41" s="21"/>
      <c r="F41" s="21"/>
      <c r="G41" s="21"/>
      <c r="H41" s="21"/>
      <c r="I41" s="21"/>
      <c r="J41" s="2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3.5" customHeight="1">
      <c r="A42" s="3"/>
      <c r="B42" s="15" t="s">
        <v>51</v>
      </c>
      <c r="C42" s="22">
        <v>20</v>
      </c>
      <c r="D42" s="21"/>
      <c r="E42" s="21"/>
      <c r="F42" s="21"/>
      <c r="G42" s="21"/>
      <c r="H42" s="21"/>
      <c r="I42" s="21"/>
      <c r="J42" s="21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3.5" customHeight="1">
      <c r="A43" s="3"/>
      <c r="B43" s="15" t="s">
        <v>52</v>
      </c>
      <c r="C43" s="22">
        <v>21</v>
      </c>
      <c r="D43" s="21"/>
      <c r="E43" s="21"/>
      <c r="F43" s="21"/>
      <c r="G43" s="21"/>
      <c r="H43" s="21"/>
      <c r="I43" s="21"/>
      <c r="J43" s="21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3.5" customHeight="1">
      <c r="A44" s="3"/>
      <c r="B44" s="15" t="s">
        <v>53</v>
      </c>
      <c r="C44" s="22">
        <v>22</v>
      </c>
      <c r="D44" s="21"/>
      <c r="E44" s="21"/>
      <c r="F44" s="21"/>
      <c r="G44" s="21"/>
      <c r="H44" s="21"/>
      <c r="I44" s="21"/>
      <c r="J44" s="21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3.5" customHeight="1">
      <c r="A45" s="3"/>
      <c r="B45" s="26" t="s">
        <v>54</v>
      </c>
      <c r="C45" s="27">
        <v>23</v>
      </c>
      <c r="D45" s="25">
        <f t="shared" ref="D45:J45" si="4">D39+D40+D41+D42+D43+D44</f>
        <v>0</v>
      </c>
      <c r="E45" s="25">
        <f t="shared" si="4"/>
        <v>0</v>
      </c>
      <c r="F45" s="25">
        <f t="shared" si="4"/>
        <v>0</v>
      </c>
      <c r="G45" s="25">
        <f t="shared" si="4"/>
        <v>0</v>
      </c>
      <c r="H45" s="25">
        <f t="shared" si="4"/>
        <v>0</v>
      </c>
      <c r="I45" s="25">
        <f t="shared" si="4"/>
        <v>0</v>
      </c>
      <c r="J45" s="25">
        <f t="shared" si="4"/>
        <v>0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3.5" customHeight="1">
      <c r="A46" s="3"/>
      <c r="B46" s="19" t="s">
        <v>55</v>
      </c>
      <c r="C46" s="22"/>
      <c r="D46" s="21"/>
      <c r="E46" s="21"/>
      <c r="F46" s="21"/>
      <c r="G46" s="21"/>
      <c r="H46" s="21"/>
      <c r="I46" s="21"/>
      <c r="J46" s="21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3.5" customHeight="1">
      <c r="A47" s="3"/>
      <c r="B47" s="15" t="s">
        <v>56</v>
      </c>
      <c r="C47" s="22">
        <v>24</v>
      </c>
      <c r="D47" s="21">
        <v>0</v>
      </c>
      <c r="E47" s="21"/>
      <c r="F47" s="21"/>
      <c r="G47" s="21"/>
      <c r="H47" s="21"/>
      <c r="I47" s="21"/>
      <c r="J47" s="21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3.5" customHeight="1">
      <c r="A48" s="3"/>
      <c r="B48" s="15" t="s">
        <v>57</v>
      </c>
      <c r="C48" s="22">
        <v>25</v>
      </c>
      <c r="D48" s="21">
        <v>0</v>
      </c>
      <c r="E48" s="21"/>
      <c r="F48" s="21"/>
      <c r="G48" s="21"/>
      <c r="H48" s="21"/>
      <c r="I48" s="21"/>
      <c r="J48" s="21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3.5" customHeight="1">
      <c r="A49" s="3"/>
      <c r="B49" s="15" t="s">
        <v>58</v>
      </c>
      <c r="C49" s="22">
        <v>26</v>
      </c>
      <c r="D49" s="21">
        <v>0</v>
      </c>
      <c r="E49" s="21"/>
      <c r="F49" s="21"/>
      <c r="G49" s="21"/>
      <c r="H49" s="21"/>
      <c r="I49" s="21"/>
      <c r="J49" s="21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3.5" customHeight="1">
      <c r="A50" s="3"/>
      <c r="B50" s="31" t="s">
        <v>59</v>
      </c>
      <c r="C50" s="32">
        <v>27</v>
      </c>
      <c r="D50" s="25">
        <f t="shared" ref="D50:J50" si="5">D47+D48+D49</f>
        <v>0</v>
      </c>
      <c r="E50" s="25">
        <f t="shared" si="5"/>
        <v>0</v>
      </c>
      <c r="F50" s="25">
        <f t="shared" si="5"/>
        <v>0</v>
      </c>
      <c r="G50" s="25">
        <f t="shared" si="5"/>
        <v>0</v>
      </c>
      <c r="H50" s="25">
        <f t="shared" si="5"/>
        <v>0</v>
      </c>
      <c r="I50" s="25">
        <f t="shared" si="5"/>
        <v>0</v>
      </c>
      <c r="J50" s="25">
        <f t="shared" si="5"/>
        <v>0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3.5" customHeight="1">
      <c r="A51" s="3"/>
      <c r="B51" s="33" t="s">
        <v>60</v>
      </c>
      <c r="C51" s="29">
        <v>28</v>
      </c>
      <c r="D51" s="30">
        <f t="shared" ref="D51:J51" si="6">D32+D37+D45+D50</f>
        <v>0</v>
      </c>
      <c r="E51" s="30">
        <f t="shared" si="6"/>
        <v>0</v>
      </c>
      <c r="F51" s="30">
        <f t="shared" si="6"/>
        <v>0</v>
      </c>
      <c r="G51" s="30">
        <f t="shared" si="6"/>
        <v>0</v>
      </c>
      <c r="H51" s="30">
        <f t="shared" si="6"/>
        <v>0</v>
      </c>
      <c r="I51" s="30">
        <f t="shared" si="6"/>
        <v>0</v>
      </c>
      <c r="J51" s="30">
        <f t="shared" si="6"/>
        <v>0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3.5" customHeight="1">
      <c r="A52" s="3"/>
      <c r="B52" s="34"/>
      <c r="C52" s="34"/>
      <c r="D52" s="34"/>
      <c r="E52" s="34"/>
      <c r="F52" s="34"/>
      <c r="G52" s="34"/>
      <c r="H52" s="34"/>
      <c r="I52" s="34"/>
      <c r="J52" s="34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3.5" customHeight="1">
      <c r="A53" s="3"/>
      <c r="B53" s="35" t="s">
        <v>61</v>
      </c>
      <c r="C53" s="34"/>
      <c r="D53" s="34"/>
      <c r="E53" s="34"/>
      <c r="F53" s="34"/>
      <c r="G53" s="34"/>
      <c r="H53" s="34"/>
      <c r="I53" s="34"/>
      <c r="J53" s="34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3.5" customHeight="1">
      <c r="A54" s="3"/>
      <c r="B54" s="34"/>
      <c r="C54" s="34"/>
      <c r="D54" s="34"/>
      <c r="E54" s="34"/>
      <c r="F54" s="34"/>
      <c r="G54" s="34"/>
      <c r="H54" s="34"/>
      <c r="I54" s="34"/>
      <c r="J54" s="34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42.75" customHeight="1">
      <c r="A55" s="3"/>
      <c r="B55" s="87" t="s">
        <v>62</v>
      </c>
      <c r="C55" s="87" t="s">
        <v>63</v>
      </c>
      <c r="D55" s="87" t="s">
        <v>64</v>
      </c>
      <c r="E55" s="88" t="s">
        <v>65</v>
      </c>
      <c r="F55" s="109"/>
      <c r="G55" s="99"/>
      <c r="H55" s="34"/>
      <c r="I55" s="34"/>
      <c r="J55" s="34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3.5" customHeight="1">
      <c r="A56" s="3"/>
      <c r="B56" s="100"/>
      <c r="C56" s="100"/>
      <c r="D56" s="100"/>
      <c r="E56" s="36" t="s">
        <v>66</v>
      </c>
      <c r="F56" s="36" t="s">
        <v>67</v>
      </c>
      <c r="G56" s="36" t="s">
        <v>68</v>
      </c>
      <c r="H56" s="34"/>
      <c r="I56" s="34"/>
      <c r="J56" s="34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3.5" customHeight="1">
      <c r="A57" s="3"/>
      <c r="B57" s="37"/>
      <c r="C57" s="37"/>
      <c r="D57" s="37"/>
      <c r="E57" s="37">
        <f t="shared" ref="E57:E60" si="7">SUM(E50:G56)</f>
        <v>0</v>
      </c>
      <c r="F57" s="37"/>
      <c r="G57" s="37"/>
      <c r="H57" s="34"/>
      <c r="I57" s="34"/>
      <c r="J57" s="34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3.5" customHeight="1">
      <c r="A58" s="3"/>
      <c r="B58" s="37"/>
      <c r="C58" s="37"/>
      <c r="D58" s="37"/>
      <c r="E58" s="37">
        <f t="shared" si="7"/>
        <v>0</v>
      </c>
      <c r="F58" s="37"/>
      <c r="G58" s="37"/>
      <c r="H58" s="34"/>
      <c r="I58" s="34"/>
      <c r="J58" s="34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3.5" customHeight="1">
      <c r="A59" s="3"/>
      <c r="B59" s="37"/>
      <c r="C59" s="37"/>
      <c r="D59" s="37"/>
      <c r="E59" s="37">
        <f t="shared" si="7"/>
        <v>0</v>
      </c>
      <c r="F59" s="37"/>
      <c r="G59" s="37"/>
      <c r="H59" s="34"/>
      <c r="I59" s="34"/>
      <c r="J59" s="34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3.5" customHeight="1">
      <c r="A60" s="3"/>
      <c r="B60" s="15"/>
      <c r="C60" s="15"/>
      <c r="D60" s="38"/>
      <c r="E60" s="37">
        <f t="shared" si="7"/>
        <v>0</v>
      </c>
      <c r="F60" s="39"/>
      <c r="G60" s="39"/>
      <c r="H60" s="34"/>
      <c r="I60" s="34"/>
      <c r="J60" s="34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3.5" customHeight="1">
      <c r="A61" s="3"/>
      <c r="B61" s="15"/>
      <c r="C61" s="15"/>
      <c r="D61" s="38"/>
      <c r="E61" s="37">
        <f>SUM(E53:G60)</f>
        <v>0</v>
      </c>
      <c r="F61" s="39"/>
      <c r="G61" s="39"/>
      <c r="H61" s="34"/>
      <c r="I61" s="34"/>
      <c r="J61" s="34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3.5" customHeight="1">
      <c r="A62" s="3"/>
      <c r="B62" s="15"/>
      <c r="C62" s="15"/>
      <c r="D62" s="38"/>
      <c r="E62" s="37">
        <f>SUM(E53:G61)</f>
        <v>0</v>
      </c>
      <c r="F62" s="39"/>
      <c r="G62" s="39"/>
      <c r="H62" s="34"/>
      <c r="I62" s="34"/>
      <c r="J62" s="34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3.5" customHeight="1">
      <c r="A63" s="3"/>
      <c r="B63" s="40" t="s">
        <v>69</v>
      </c>
      <c r="C63" s="40"/>
      <c r="D63" s="41"/>
      <c r="E63" s="42">
        <f>SUM(E53:G62)</f>
        <v>0</v>
      </c>
      <c r="F63" s="42">
        <f>SUM(F53:G62)</f>
        <v>0</v>
      </c>
      <c r="G63" s="42">
        <f>SUM(G53:G62)</f>
        <v>0</v>
      </c>
      <c r="H63" s="34"/>
      <c r="I63" s="34"/>
      <c r="J63" s="34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3.5" customHeight="1">
      <c r="A64" s="3"/>
      <c r="B64" s="43" t="s">
        <v>70</v>
      </c>
      <c r="C64" s="21"/>
      <c r="D64" s="21"/>
      <c r="E64" s="21"/>
      <c r="F64" s="21"/>
      <c r="G64" s="21"/>
      <c r="H64" s="34"/>
      <c r="I64" s="34"/>
      <c r="J64" s="34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3.5" customHeight="1">
      <c r="A65" s="3"/>
      <c r="B65" s="44" t="s">
        <v>19</v>
      </c>
      <c r="C65" s="45"/>
      <c r="D65" s="45"/>
      <c r="E65" s="45"/>
      <c r="F65" s="45"/>
      <c r="G65" s="45"/>
      <c r="H65" s="1"/>
      <c r="I65" s="1"/>
      <c r="J65" s="1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3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3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3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3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3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3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3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3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3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3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3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3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3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3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3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3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3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3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3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3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3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3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3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3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3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3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3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3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3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3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3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3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3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3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3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3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3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3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3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3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3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3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3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3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3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3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3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3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3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3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3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3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3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3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3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3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3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3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3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3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3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3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3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3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3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3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3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3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3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3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3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3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3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3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3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3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3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3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3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3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3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3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3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3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3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3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3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3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3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3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3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3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3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3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3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3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3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3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3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3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3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3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3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3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3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3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3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3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3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3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3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3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3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3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3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3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3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3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3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3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3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3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3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3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3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3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3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3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3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3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3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3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3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3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3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3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3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3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3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3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3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3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3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3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3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3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3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3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3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3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3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3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3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3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3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3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3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3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3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3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3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3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3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3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3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3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/>
    <row r="267" spans="1:26" ht="15.75" customHeight="1"/>
    <row r="268" spans="1:26" ht="15.75" customHeight="1"/>
    <row r="269" spans="1:26" ht="15.75" customHeight="1"/>
    <row r="270" spans="1:26" ht="15.75" customHeight="1"/>
    <row r="271" spans="1:26" ht="15.75" customHeight="1"/>
    <row r="272" spans="1:26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H17:H18"/>
    <mergeCell ref="I17:I18"/>
    <mergeCell ref="J17:J18"/>
    <mergeCell ref="B55:B56"/>
    <mergeCell ref="C55:C56"/>
    <mergeCell ref="D55:D56"/>
    <mergeCell ref="E55:G55"/>
    <mergeCell ref="B13:G13"/>
    <mergeCell ref="B17:B18"/>
    <mergeCell ref="C17:C18"/>
    <mergeCell ref="D17:G17"/>
  </mergeCells>
  <pageMargins left="0.7" right="0.7" top="0.75" bottom="0.75" header="0" footer="0"/>
  <pageSetup paperSize="9" scale="64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defaultColWidth="14.42578125" defaultRowHeight="15" customHeight="1"/>
  <cols>
    <col min="1" max="2" width="4.42578125" customWidth="1"/>
    <col min="3" max="3" width="63.42578125" customWidth="1"/>
    <col min="4" max="7" width="8.42578125" customWidth="1"/>
    <col min="8" max="8" width="9.140625" customWidth="1"/>
    <col min="9" max="9" width="8.42578125" customWidth="1"/>
    <col min="10" max="26" width="9.140625" customWidth="1"/>
  </cols>
  <sheetData>
    <row r="1" spans="1:26" ht="13.5" customHeight="1">
      <c r="A1" s="1"/>
      <c r="B1" s="1" t="s">
        <v>71</v>
      </c>
      <c r="C1" s="46"/>
      <c r="D1" s="47"/>
      <c r="E1" s="47"/>
      <c r="F1" s="47"/>
      <c r="G1" s="47"/>
      <c r="H1" s="1"/>
      <c r="I1" s="1"/>
      <c r="J1" s="1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</row>
    <row r="2" spans="1:26" ht="13.5" customHeight="1">
      <c r="A2" s="1"/>
      <c r="B2" s="1"/>
      <c r="C2" s="46"/>
      <c r="D2" s="47"/>
      <c r="E2" s="47"/>
      <c r="F2" s="47"/>
      <c r="G2" s="47"/>
      <c r="H2" s="1"/>
      <c r="I2" s="1"/>
      <c r="J2" s="1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</row>
    <row r="3" spans="1:26" ht="13.5" customHeight="1">
      <c r="A3" s="1"/>
      <c r="B3" s="1"/>
      <c r="C3" s="46"/>
      <c r="D3" s="47"/>
      <c r="E3" s="47"/>
      <c r="F3" s="47"/>
      <c r="G3" s="47"/>
      <c r="H3" s="1"/>
      <c r="I3" s="1"/>
      <c r="J3" s="1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</row>
    <row r="4" spans="1:26" ht="13.5" customHeight="1">
      <c r="A4" s="1"/>
      <c r="B4" s="1"/>
      <c r="C4" s="46"/>
      <c r="D4" s="47"/>
      <c r="E4" s="47"/>
      <c r="F4" s="47"/>
      <c r="G4" s="47"/>
      <c r="H4" s="1"/>
      <c r="I4" s="1"/>
      <c r="J4" s="1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</row>
    <row r="5" spans="1:26" ht="13.5" customHeight="1">
      <c r="A5" s="1"/>
      <c r="B5" s="1"/>
      <c r="C5" s="46"/>
      <c r="D5" s="47"/>
      <c r="E5" s="47"/>
      <c r="F5" s="47"/>
      <c r="G5" s="47"/>
      <c r="H5" s="1"/>
      <c r="I5" s="1"/>
      <c r="J5" s="1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</row>
    <row r="6" spans="1:26" ht="13.5" customHeight="1">
      <c r="A6" s="1"/>
      <c r="B6" s="1"/>
      <c r="C6" s="46"/>
      <c r="D6" s="47"/>
      <c r="E6" s="47"/>
      <c r="F6" s="47"/>
      <c r="G6" s="47"/>
      <c r="H6" s="1"/>
      <c r="I6" s="1"/>
      <c r="J6" s="1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</row>
    <row r="7" spans="1:26" ht="13.5" customHeight="1">
      <c r="A7" s="1"/>
      <c r="B7" s="1"/>
      <c r="C7" s="46"/>
      <c r="D7" s="47"/>
      <c r="E7" s="47"/>
      <c r="F7" s="47"/>
      <c r="G7" s="47"/>
      <c r="H7" s="1"/>
      <c r="I7" s="1"/>
      <c r="J7" s="1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</row>
    <row r="8" spans="1:26" ht="13.5" customHeight="1">
      <c r="A8" s="1"/>
      <c r="B8" s="1"/>
      <c r="C8" s="46"/>
      <c r="D8" s="47"/>
      <c r="E8" s="47"/>
      <c r="F8" s="47"/>
      <c r="G8" s="47"/>
      <c r="H8" s="1"/>
      <c r="I8" s="1"/>
      <c r="J8" s="1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26" ht="13.5" customHeight="1">
      <c r="A9" s="1"/>
      <c r="B9" s="1" t="s">
        <v>71</v>
      </c>
      <c r="C9" s="46"/>
      <c r="D9" s="47"/>
      <c r="E9" s="47"/>
      <c r="F9" s="47"/>
      <c r="G9" s="47"/>
      <c r="H9" s="1"/>
      <c r="I9" s="1"/>
      <c r="J9" s="1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</row>
    <row r="10" spans="1:26" ht="13.5" customHeight="1">
      <c r="A10" s="1"/>
      <c r="B10" s="1"/>
      <c r="C10" s="46"/>
      <c r="D10" s="47"/>
      <c r="E10" s="47"/>
      <c r="F10" s="47"/>
      <c r="G10" s="47"/>
      <c r="H10" s="1"/>
      <c r="I10" s="1"/>
      <c r="J10" s="1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spans="1:26" ht="13.5" customHeight="1">
      <c r="A11" s="1"/>
      <c r="B11" s="1"/>
      <c r="C11" s="46"/>
      <c r="D11" s="47"/>
      <c r="E11" s="47"/>
      <c r="F11" s="47"/>
      <c r="G11" s="47"/>
      <c r="H11" s="1"/>
      <c r="I11" s="1"/>
      <c r="J11" s="1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</row>
    <row r="12" spans="1:26" ht="13.5" customHeight="1">
      <c r="A12" s="1"/>
      <c r="B12" s="1" t="s">
        <v>0</v>
      </c>
      <c r="C12" s="1"/>
      <c r="D12" s="1"/>
      <c r="E12" s="1"/>
      <c r="F12" s="1"/>
      <c r="G12" s="1"/>
      <c r="H12" s="1"/>
      <c r="I12" s="1"/>
      <c r="J12" s="1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3.5" customHeight="1">
      <c r="A13" s="1"/>
      <c r="B13" s="98" t="s">
        <v>1</v>
      </c>
      <c r="C13" s="97"/>
      <c r="D13" s="97"/>
      <c r="E13" s="97"/>
      <c r="F13" s="47"/>
      <c r="G13" s="47"/>
      <c r="H13" s="1"/>
      <c r="I13" s="1"/>
      <c r="J13" s="1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</row>
    <row r="14" spans="1:26" ht="13.5" customHeight="1">
      <c r="A14" s="1"/>
      <c r="B14" s="1"/>
      <c r="C14" s="46"/>
      <c r="D14" s="47"/>
      <c r="E14" s="47"/>
      <c r="F14" s="47"/>
      <c r="G14" s="47"/>
      <c r="H14" s="1"/>
      <c r="I14" s="1"/>
      <c r="J14" s="1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</row>
    <row r="15" spans="1:26" ht="13.5" customHeight="1">
      <c r="A15" s="1"/>
      <c r="B15" s="1"/>
      <c r="C15" s="49" t="s">
        <v>72</v>
      </c>
      <c r="D15" s="50"/>
      <c r="E15" s="1"/>
      <c r="F15" s="1"/>
      <c r="G15" s="1"/>
      <c r="H15" s="1"/>
      <c r="I15" s="1"/>
      <c r="J15" s="1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</row>
    <row r="16" spans="1:26" ht="13.5" customHeight="1">
      <c r="A16" s="1"/>
      <c r="B16" s="1"/>
      <c r="C16" s="51"/>
      <c r="D16" s="1"/>
      <c r="E16" s="1"/>
      <c r="F16" s="1"/>
      <c r="G16" s="1"/>
      <c r="H16" s="1"/>
      <c r="I16" s="1"/>
      <c r="J16" s="1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</row>
    <row r="17" spans="1:26" ht="13.5" customHeight="1">
      <c r="A17" s="1"/>
      <c r="B17" s="92"/>
      <c r="C17" s="92" t="s">
        <v>73</v>
      </c>
      <c r="D17" s="90" t="s">
        <v>74</v>
      </c>
      <c r="E17" s="109"/>
      <c r="F17" s="109"/>
      <c r="G17" s="99"/>
      <c r="H17" s="93" t="s">
        <v>16</v>
      </c>
      <c r="I17" s="93" t="s">
        <v>18</v>
      </c>
      <c r="J17" s="93" t="s">
        <v>19</v>
      </c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</row>
    <row r="18" spans="1:26" ht="13.5" customHeight="1">
      <c r="A18" s="1"/>
      <c r="B18" s="100"/>
      <c r="C18" s="100"/>
      <c r="D18" s="52">
        <v>1</v>
      </c>
      <c r="E18" s="52">
        <v>2</v>
      </c>
      <c r="F18" s="52">
        <v>3</v>
      </c>
      <c r="G18" s="52">
        <v>4</v>
      </c>
      <c r="H18" s="100"/>
      <c r="I18" s="100"/>
      <c r="J18" s="100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</row>
    <row r="19" spans="1:26" ht="13.5" customHeight="1">
      <c r="A19" s="1"/>
      <c r="B19" s="22" t="s">
        <v>75</v>
      </c>
      <c r="C19" s="53" t="s">
        <v>76</v>
      </c>
      <c r="D19" s="54">
        <f>'Prognoza veniturilor'!C35</f>
        <v>0</v>
      </c>
      <c r="E19" s="54">
        <f>'Prognoza veniturilor'!D35</f>
        <v>0</v>
      </c>
      <c r="F19" s="54">
        <f>'Prognoza veniturilor'!E35</f>
        <v>0</v>
      </c>
      <c r="G19" s="54">
        <f>'Prognoza veniturilor'!F35</f>
        <v>0</v>
      </c>
      <c r="H19" s="54">
        <f>'Prognoza veniturilor'!G35</f>
        <v>0</v>
      </c>
      <c r="I19" s="54">
        <f>'Prognoza veniturilor'!L35</f>
        <v>0</v>
      </c>
      <c r="J19" s="54">
        <f>'Prognoza veniturilor'!M35</f>
        <v>0</v>
      </c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</row>
    <row r="20" spans="1:26" ht="13.5" customHeight="1">
      <c r="A20" s="1"/>
      <c r="B20" s="55" t="s">
        <v>77</v>
      </c>
      <c r="C20" s="15" t="s">
        <v>78</v>
      </c>
      <c r="D20" s="21">
        <f>'Prognoza cheltuielilor'!D32</f>
        <v>0</v>
      </c>
      <c r="E20" s="21">
        <f>'Prognoza cheltuielilor'!E32</f>
        <v>0</v>
      </c>
      <c r="F20" s="21">
        <f>'Prognoza cheltuielilor'!F32</f>
        <v>0</v>
      </c>
      <c r="G20" s="21">
        <f>'Prognoza cheltuielilor'!G32</f>
        <v>0</v>
      </c>
      <c r="H20" s="21">
        <f>'Prognoza cheltuielilor'!H32</f>
        <v>0</v>
      </c>
      <c r="I20" s="21">
        <f>'Prognoza cheltuielilor'!I32</f>
        <v>0</v>
      </c>
      <c r="J20" s="21">
        <f>'Prognoza cheltuielilor'!J32</f>
        <v>0</v>
      </c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</row>
    <row r="21" spans="1:26" ht="13.5" customHeight="1">
      <c r="A21" s="1"/>
      <c r="B21" s="55" t="s">
        <v>79</v>
      </c>
      <c r="C21" s="53" t="s">
        <v>80</v>
      </c>
      <c r="D21" s="21">
        <f t="shared" ref="D21:J21" si="0">D19-D20</f>
        <v>0</v>
      </c>
      <c r="E21" s="21">
        <f t="shared" si="0"/>
        <v>0</v>
      </c>
      <c r="F21" s="21">
        <f t="shared" si="0"/>
        <v>0</v>
      </c>
      <c r="G21" s="21">
        <f t="shared" si="0"/>
        <v>0</v>
      </c>
      <c r="H21" s="21">
        <f t="shared" si="0"/>
        <v>0</v>
      </c>
      <c r="I21" s="21">
        <f t="shared" si="0"/>
        <v>0</v>
      </c>
      <c r="J21" s="21">
        <f t="shared" si="0"/>
        <v>0</v>
      </c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</row>
    <row r="22" spans="1:26" ht="13.5" customHeight="1">
      <c r="A22" s="1"/>
      <c r="B22" s="55" t="s">
        <v>81</v>
      </c>
      <c r="C22" s="15" t="s">
        <v>82</v>
      </c>
      <c r="D22" s="43"/>
      <c r="E22" s="21"/>
      <c r="F22" s="21"/>
      <c r="G22" s="21"/>
      <c r="H22" s="21"/>
      <c r="I22" s="21"/>
      <c r="J22" s="21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</row>
    <row r="23" spans="1:26" ht="13.5" customHeight="1">
      <c r="A23" s="1"/>
      <c r="B23" s="22" t="s">
        <v>83</v>
      </c>
      <c r="C23" s="15" t="s">
        <v>84</v>
      </c>
      <c r="D23" s="21">
        <f>'Prognoza cheltuielilor'!D37</f>
        <v>0</v>
      </c>
      <c r="E23" s="21">
        <f>'Prognoza cheltuielilor'!E37</f>
        <v>0</v>
      </c>
      <c r="F23" s="21">
        <f>'Prognoza cheltuielilor'!F37</f>
        <v>0</v>
      </c>
      <c r="G23" s="21">
        <f>'Prognoza cheltuielilor'!G37</f>
        <v>0</v>
      </c>
      <c r="H23" s="21">
        <f>'Prognoza cheltuielilor'!H37</f>
        <v>0</v>
      </c>
      <c r="I23" s="21">
        <f>'Prognoza cheltuielilor'!I37</f>
        <v>0</v>
      </c>
      <c r="J23" s="21">
        <f>'Prognoza cheltuielilor'!J37</f>
        <v>0</v>
      </c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spans="1:26" ht="13.5" customHeight="1">
      <c r="A24" s="1"/>
      <c r="B24" s="22" t="s">
        <v>85</v>
      </c>
      <c r="C24" s="15" t="s">
        <v>86</v>
      </c>
      <c r="D24" s="56">
        <f>'Prognoza cheltuielilor'!D45</f>
        <v>0</v>
      </c>
      <c r="E24" s="56">
        <f>'Prognoza cheltuielilor'!E45</f>
        <v>0</v>
      </c>
      <c r="F24" s="56">
        <f>'Prognoza cheltuielilor'!F45</f>
        <v>0</v>
      </c>
      <c r="G24" s="56">
        <f>'Prognoza cheltuielilor'!G45</f>
        <v>0</v>
      </c>
      <c r="H24" s="56">
        <f>'Prognoza cheltuielilor'!H45</f>
        <v>0</v>
      </c>
      <c r="I24" s="56">
        <f>'Prognoza cheltuielilor'!I45</f>
        <v>0</v>
      </c>
      <c r="J24" s="56">
        <f>'Prognoza cheltuielilor'!J45</f>
        <v>0</v>
      </c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</row>
    <row r="25" spans="1:26" ht="13.5" customHeight="1">
      <c r="A25" s="1"/>
      <c r="B25" s="22" t="s">
        <v>87</v>
      </c>
      <c r="C25" s="15" t="s">
        <v>88</v>
      </c>
      <c r="D25" s="56">
        <f>'Prognoza cheltuielilor'!D50</f>
        <v>0</v>
      </c>
      <c r="E25" s="56">
        <f>'Prognoza cheltuielilor'!E50</f>
        <v>0</v>
      </c>
      <c r="F25" s="56">
        <f>'Prognoza cheltuielilor'!F50</f>
        <v>0</v>
      </c>
      <c r="G25" s="56">
        <f>'Prognoza cheltuielilor'!G50</f>
        <v>0</v>
      </c>
      <c r="H25" s="56">
        <f>'Prognoza cheltuielilor'!H50</f>
        <v>0</v>
      </c>
      <c r="I25" s="56">
        <f>'Prognoza cheltuielilor'!I50</f>
        <v>0</v>
      </c>
      <c r="J25" s="56">
        <f>'Prognoza cheltuielilor'!J50</f>
        <v>0</v>
      </c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</row>
    <row r="26" spans="1:26" ht="13.5" customHeight="1">
      <c r="A26" s="1"/>
      <c r="B26" s="55" t="s">
        <v>89</v>
      </c>
      <c r="C26" s="53" t="s">
        <v>90</v>
      </c>
      <c r="D26" s="57">
        <f t="shared" ref="D26:J26" si="1">D21+D22-D23-D24-D25</f>
        <v>0</v>
      </c>
      <c r="E26" s="57">
        <f t="shared" si="1"/>
        <v>0</v>
      </c>
      <c r="F26" s="57">
        <f t="shared" si="1"/>
        <v>0</v>
      </c>
      <c r="G26" s="57">
        <f t="shared" si="1"/>
        <v>0</v>
      </c>
      <c r="H26" s="57">
        <f t="shared" si="1"/>
        <v>0</v>
      </c>
      <c r="I26" s="57">
        <f t="shared" si="1"/>
        <v>0</v>
      </c>
      <c r="J26" s="57">
        <f t="shared" si="1"/>
        <v>0</v>
      </c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</row>
    <row r="27" spans="1:26" ht="13.5" customHeight="1">
      <c r="A27" s="1"/>
      <c r="B27" s="55" t="s">
        <v>91</v>
      </c>
      <c r="C27" s="15" t="s">
        <v>92</v>
      </c>
      <c r="D27" s="57"/>
      <c r="E27" s="58"/>
      <c r="F27" s="58"/>
      <c r="G27" s="58"/>
      <c r="H27" s="58"/>
      <c r="I27" s="58"/>
      <c r="J27" s="5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</row>
    <row r="28" spans="1:26" ht="13.5" customHeight="1">
      <c r="A28" s="1"/>
      <c r="B28" s="55" t="s">
        <v>93</v>
      </c>
      <c r="C28" s="53" t="s">
        <v>94</v>
      </c>
      <c r="D28" s="57">
        <f t="shared" ref="D28:J28" si="2">D26+D27</f>
        <v>0</v>
      </c>
      <c r="E28" s="57">
        <f t="shared" si="2"/>
        <v>0</v>
      </c>
      <c r="F28" s="57">
        <f t="shared" si="2"/>
        <v>0</v>
      </c>
      <c r="G28" s="57">
        <f t="shared" si="2"/>
        <v>0</v>
      </c>
      <c r="H28" s="57">
        <f t="shared" si="2"/>
        <v>0</v>
      </c>
      <c r="I28" s="57">
        <f t="shared" si="2"/>
        <v>0</v>
      </c>
      <c r="J28" s="57">
        <f t="shared" si="2"/>
        <v>0</v>
      </c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</row>
    <row r="29" spans="1:26" ht="13.5" customHeight="1">
      <c r="A29" s="1"/>
      <c r="B29" s="55" t="s">
        <v>95</v>
      </c>
      <c r="C29" s="15" t="s">
        <v>96</v>
      </c>
      <c r="D29" s="59">
        <f>D19*0.072</f>
        <v>0</v>
      </c>
      <c r="E29" s="58"/>
      <c r="F29" s="58"/>
      <c r="G29" s="58"/>
      <c r="H29" s="58"/>
      <c r="I29" s="58"/>
      <c r="J29" s="5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</row>
    <row r="30" spans="1:26" ht="13.5" customHeight="1">
      <c r="A30" s="1"/>
      <c r="B30" s="55" t="s">
        <v>97</v>
      </c>
      <c r="C30" s="60" t="s">
        <v>98</v>
      </c>
      <c r="D30" s="57">
        <f t="shared" ref="D30:J30" si="3">D28-D29</f>
        <v>0</v>
      </c>
      <c r="E30" s="57">
        <f t="shared" si="3"/>
        <v>0</v>
      </c>
      <c r="F30" s="57">
        <f t="shared" si="3"/>
        <v>0</v>
      </c>
      <c r="G30" s="57">
        <f t="shared" si="3"/>
        <v>0</v>
      </c>
      <c r="H30" s="57">
        <f t="shared" si="3"/>
        <v>0</v>
      </c>
      <c r="I30" s="57">
        <f t="shared" si="3"/>
        <v>0</v>
      </c>
      <c r="J30" s="57">
        <f t="shared" si="3"/>
        <v>0</v>
      </c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</row>
    <row r="31" spans="1:26" ht="13.5" customHeight="1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</row>
    <row r="32" spans="1:26" ht="13.5" customHeight="1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  <row r="33" spans="1:26" ht="13.5" customHeight="1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</row>
    <row r="34" spans="1:26" ht="13.5" customHeight="1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</row>
    <row r="35" spans="1:26" ht="13.5" customHeight="1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</row>
    <row r="36" spans="1:26" ht="13.5" customHeight="1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</row>
    <row r="37" spans="1:26" ht="13.5" customHeight="1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</row>
    <row r="38" spans="1:26" ht="13.5" customHeight="1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</row>
    <row r="39" spans="1:26" ht="13.5" customHeight="1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</row>
    <row r="40" spans="1:26" ht="13.5" customHeight="1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</row>
    <row r="41" spans="1:26" ht="13.5" customHeight="1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</row>
    <row r="42" spans="1:26" ht="13.5" customHeight="1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</row>
    <row r="43" spans="1:26" ht="13.5" customHeight="1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</row>
    <row r="44" spans="1:26" ht="13.5" customHeight="1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</row>
    <row r="45" spans="1:26" ht="13.5" customHeight="1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</row>
    <row r="46" spans="1:26" ht="13.5" customHeight="1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</row>
    <row r="47" spans="1:26" ht="13.5" customHeight="1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</row>
    <row r="48" spans="1:26" ht="13.5" customHeight="1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</row>
    <row r="49" spans="1:26" ht="13.5" customHeight="1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</row>
    <row r="50" spans="1:26" ht="13.5" customHeight="1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</row>
    <row r="51" spans="1:26" ht="13.5" customHeight="1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spans="1:26" ht="13.5" customHeight="1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3" spans="1:26" ht="13.5" customHeight="1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</row>
    <row r="54" spans="1:26" ht="13.5" customHeight="1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</row>
    <row r="55" spans="1:26" ht="13.5" customHeight="1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</row>
    <row r="56" spans="1:26" ht="13.5" customHeight="1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</row>
    <row r="57" spans="1:26" ht="13.5" customHeight="1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</row>
    <row r="58" spans="1:26" ht="13.5" customHeight="1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</row>
    <row r="59" spans="1:26" ht="13.5" customHeight="1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</row>
    <row r="60" spans="1:26" ht="13.5" customHeight="1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</row>
    <row r="61" spans="1:26" ht="13.5" customHeight="1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</row>
    <row r="62" spans="1:26" ht="13.5" customHeight="1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</row>
    <row r="63" spans="1:26" ht="13.5" customHeight="1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</row>
    <row r="64" spans="1:26" ht="13.5" customHeight="1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</row>
    <row r="65" spans="1:26" ht="13.5" customHeight="1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</row>
    <row r="66" spans="1:26" ht="13.5" customHeight="1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</row>
    <row r="67" spans="1:26" ht="13.5" customHeight="1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</row>
    <row r="68" spans="1:26" ht="13.5" customHeight="1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</row>
    <row r="69" spans="1:26" ht="13.5" customHeight="1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</row>
    <row r="70" spans="1:26" ht="13.5" customHeight="1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</row>
    <row r="71" spans="1:26" ht="13.5" customHeight="1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</row>
    <row r="72" spans="1:26" ht="13.5" customHeight="1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</row>
    <row r="73" spans="1:26" ht="13.5" customHeight="1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</row>
    <row r="74" spans="1:26" ht="13.5" customHeight="1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</row>
    <row r="75" spans="1:26" ht="13.5" customHeight="1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</row>
    <row r="76" spans="1:26" ht="13.5" customHeight="1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</row>
    <row r="77" spans="1:26" ht="13.5" customHeight="1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</row>
    <row r="78" spans="1:26" ht="13.5" customHeight="1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</row>
    <row r="79" spans="1:26" ht="13.5" customHeight="1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</row>
    <row r="80" spans="1:26" ht="13.5" customHeight="1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</row>
    <row r="81" spans="1:26" ht="13.5" customHeight="1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</row>
    <row r="82" spans="1:26" ht="13.5" customHeight="1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</row>
    <row r="83" spans="1:26" ht="13.5" customHeight="1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</row>
    <row r="84" spans="1:26" ht="13.5" customHeight="1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</row>
    <row r="85" spans="1:26" ht="13.5" customHeight="1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</row>
    <row r="86" spans="1:26" ht="13.5" customHeight="1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</row>
    <row r="87" spans="1:26" ht="13.5" customHeight="1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</row>
    <row r="88" spans="1:26" ht="13.5" customHeight="1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</row>
    <row r="89" spans="1:26" ht="13.5" customHeight="1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</row>
    <row r="90" spans="1:26" ht="13.5" customHeight="1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</row>
    <row r="91" spans="1:26" ht="13.5" customHeight="1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</row>
    <row r="92" spans="1:26" ht="13.5" customHeight="1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</row>
    <row r="93" spans="1:26" ht="13.5" customHeight="1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</row>
    <row r="94" spans="1:26" ht="13.5" customHeight="1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</row>
    <row r="95" spans="1:26" ht="13.5" customHeight="1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</row>
    <row r="96" spans="1:26" ht="13.5" customHeight="1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</row>
    <row r="97" spans="1:26" ht="13.5" customHeight="1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</row>
    <row r="98" spans="1:26" ht="13.5" customHeight="1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</row>
    <row r="99" spans="1:26" ht="13.5" customHeight="1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</row>
    <row r="100" spans="1:26" ht="13.5" customHeight="1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</row>
    <row r="101" spans="1:26" ht="13.5" customHeight="1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</row>
    <row r="102" spans="1:26" ht="13.5" customHeight="1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</row>
    <row r="103" spans="1:26" ht="13.5" customHeight="1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</row>
    <row r="104" spans="1:26" ht="13.5" customHeight="1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</row>
    <row r="105" spans="1:26" ht="13.5" customHeight="1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</row>
    <row r="106" spans="1:26" ht="13.5" customHeight="1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</row>
    <row r="107" spans="1:26" ht="13.5" customHeight="1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</row>
    <row r="108" spans="1:26" ht="13.5" customHeight="1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</row>
    <row r="109" spans="1:26" ht="13.5" customHeight="1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</row>
    <row r="110" spans="1:26" ht="13.5" customHeight="1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</row>
    <row r="111" spans="1:26" ht="13.5" customHeight="1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</row>
    <row r="112" spans="1:26" ht="13.5" customHeight="1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</row>
    <row r="113" spans="1:26" ht="13.5" customHeight="1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</row>
    <row r="114" spans="1:26" ht="13.5" customHeight="1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</row>
    <row r="115" spans="1:26" ht="13.5" customHeight="1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</row>
    <row r="116" spans="1:26" ht="13.5" customHeight="1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</row>
    <row r="117" spans="1:26" ht="13.5" customHeight="1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</row>
    <row r="118" spans="1:26" ht="13.5" customHeight="1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</row>
    <row r="119" spans="1:26" ht="13.5" customHeight="1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</row>
    <row r="120" spans="1:26" ht="13.5" customHeight="1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</row>
    <row r="121" spans="1:26" ht="13.5" customHeight="1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</row>
    <row r="122" spans="1:26" ht="13.5" customHeight="1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</row>
    <row r="123" spans="1:26" ht="13.5" customHeight="1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</row>
    <row r="124" spans="1:26" ht="13.5" customHeight="1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</row>
    <row r="125" spans="1:26" ht="13.5" customHeight="1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</row>
    <row r="126" spans="1:26" ht="13.5" customHeight="1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</row>
    <row r="127" spans="1:26" ht="13.5" customHeight="1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</row>
    <row r="128" spans="1:26" ht="13.5" customHeight="1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</row>
    <row r="129" spans="1:26" ht="13.5" customHeight="1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</row>
    <row r="130" spans="1:26" ht="13.5" customHeight="1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</row>
    <row r="131" spans="1:26" ht="13.5" customHeight="1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</row>
    <row r="132" spans="1:26" ht="13.5" customHeight="1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</row>
    <row r="133" spans="1:26" ht="13.5" customHeight="1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</row>
    <row r="134" spans="1:26" ht="13.5" customHeight="1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</row>
    <row r="135" spans="1:26" ht="13.5" customHeight="1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</row>
    <row r="136" spans="1:26" ht="13.5" customHeight="1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</row>
    <row r="137" spans="1:26" ht="13.5" customHeight="1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</row>
    <row r="138" spans="1:26" ht="13.5" customHeight="1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</row>
    <row r="139" spans="1:26" ht="13.5" customHeight="1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</row>
    <row r="140" spans="1:26" ht="13.5" customHeight="1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</row>
    <row r="141" spans="1:26" ht="13.5" customHeight="1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</row>
    <row r="142" spans="1:26" ht="13.5" customHeight="1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</row>
    <row r="143" spans="1:26" ht="13.5" customHeight="1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</row>
    <row r="144" spans="1:26" ht="13.5" customHeight="1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</row>
    <row r="145" spans="1:26" ht="13.5" customHeight="1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</row>
    <row r="146" spans="1:26" ht="13.5" customHeight="1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</row>
    <row r="147" spans="1:26" ht="13.5" customHeight="1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</row>
    <row r="148" spans="1:26" ht="13.5" customHeight="1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</row>
    <row r="149" spans="1:26" ht="13.5" customHeight="1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</row>
    <row r="150" spans="1:26" ht="13.5" customHeight="1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</row>
    <row r="151" spans="1:26" ht="13.5" customHeight="1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</row>
    <row r="152" spans="1:26" ht="13.5" customHeight="1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</row>
    <row r="153" spans="1:26" ht="13.5" customHeight="1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</row>
    <row r="154" spans="1:26" ht="13.5" customHeight="1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</row>
    <row r="155" spans="1:26" ht="13.5" customHeight="1">
      <c r="A155" s="48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</row>
    <row r="156" spans="1:26" ht="13.5" customHeight="1">
      <c r="A156" s="48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</row>
    <row r="157" spans="1:26" ht="13.5" customHeight="1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</row>
    <row r="158" spans="1:26" ht="13.5" customHeight="1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</row>
    <row r="159" spans="1:26" ht="13.5" customHeight="1">
      <c r="A159" s="48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</row>
    <row r="160" spans="1:26" ht="13.5" customHeight="1">
      <c r="A160" s="48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</row>
    <row r="161" spans="1:26" ht="13.5" customHeight="1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</row>
    <row r="162" spans="1:26" ht="13.5" customHeight="1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</row>
    <row r="163" spans="1:26" ht="13.5" customHeight="1">
      <c r="A163" s="48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</row>
    <row r="164" spans="1:26" ht="13.5" customHeight="1">
      <c r="A164" s="48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</row>
    <row r="165" spans="1:26" ht="13.5" customHeight="1">
      <c r="A165" s="48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</row>
    <row r="166" spans="1:26" ht="13.5" customHeight="1">
      <c r="A166" s="48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</row>
    <row r="167" spans="1:26" ht="13.5" customHeight="1">
      <c r="A167" s="48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</row>
    <row r="168" spans="1:26" ht="13.5" customHeight="1">
      <c r="A168" s="48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</row>
    <row r="169" spans="1:26" ht="13.5" customHeight="1">
      <c r="A169" s="48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</row>
    <row r="170" spans="1:26" ht="13.5" customHeight="1">
      <c r="A170" s="48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</row>
    <row r="171" spans="1:26" ht="13.5" customHeight="1">
      <c r="A171" s="48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</row>
    <row r="172" spans="1:26" ht="13.5" customHeight="1">
      <c r="A172" s="48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</row>
    <row r="173" spans="1:26" ht="13.5" customHeight="1">
      <c r="A173" s="48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</row>
    <row r="174" spans="1:26" ht="13.5" customHeight="1">
      <c r="A174" s="48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</row>
    <row r="175" spans="1:26" ht="13.5" customHeight="1">
      <c r="A175" s="48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</row>
    <row r="176" spans="1:26" ht="13.5" customHeight="1">
      <c r="A176" s="48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</row>
    <row r="177" spans="1:26" ht="13.5" customHeight="1">
      <c r="A177" s="48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</row>
    <row r="178" spans="1:26" ht="13.5" customHeight="1">
      <c r="A178" s="48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</row>
    <row r="179" spans="1:26" ht="13.5" customHeight="1">
      <c r="A179" s="48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</row>
    <row r="180" spans="1:26" ht="13.5" customHeight="1">
      <c r="A180" s="48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</row>
    <row r="181" spans="1:26" ht="13.5" customHeight="1">
      <c r="A181" s="48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</row>
    <row r="182" spans="1:26" ht="13.5" customHeight="1">
      <c r="A182" s="48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</row>
    <row r="183" spans="1:26" ht="13.5" customHeight="1">
      <c r="A183" s="48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</row>
    <row r="184" spans="1:26" ht="13.5" customHeight="1">
      <c r="A184" s="48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</row>
    <row r="185" spans="1:26" ht="13.5" customHeight="1">
      <c r="A185" s="48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</row>
    <row r="186" spans="1:26" ht="13.5" customHeight="1">
      <c r="A186" s="48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</row>
    <row r="187" spans="1:26" ht="13.5" customHeight="1">
      <c r="A187" s="48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</row>
    <row r="188" spans="1:26" ht="13.5" customHeight="1">
      <c r="A188" s="48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</row>
    <row r="189" spans="1:26" ht="13.5" customHeight="1">
      <c r="A189" s="48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</row>
    <row r="190" spans="1:26" ht="13.5" customHeight="1">
      <c r="A190" s="48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</row>
    <row r="191" spans="1:26" ht="13.5" customHeight="1">
      <c r="A191" s="48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</row>
    <row r="192" spans="1:26" ht="13.5" customHeight="1">
      <c r="A192" s="48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</row>
    <row r="193" spans="1:26" ht="13.5" customHeight="1">
      <c r="A193" s="48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</row>
    <row r="194" spans="1:26" ht="13.5" customHeight="1">
      <c r="A194" s="48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</row>
    <row r="195" spans="1:26" ht="13.5" customHeight="1">
      <c r="A195" s="48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</row>
    <row r="196" spans="1:26" ht="13.5" customHeight="1">
      <c r="A196" s="48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</row>
    <row r="197" spans="1:26" ht="13.5" customHeight="1">
      <c r="A197" s="48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</row>
    <row r="198" spans="1:26" ht="13.5" customHeight="1">
      <c r="A198" s="48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</row>
    <row r="199" spans="1:26" ht="13.5" customHeight="1">
      <c r="A199" s="48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</row>
    <row r="200" spans="1:26" ht="13.5" customHeight="1">
      <c r="A200" s="48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</row>
    <row r="201" spans="1:26" ht="13.5" customHeight="1">
      <c r="A201" s="48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</row>
    <row r="202" spans="1:26" ht="13.5" customHeight="1">
      <c r="A202" s="48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</row>
    <row r="203" spans="1:26" ht="13.5" customHeight="1">
      <c r="A203" s="48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</row>
    <row r="204" spans="1:26" ht="13.5" customHeight="1">
      <c r="A204" s="48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</row>
    <row r="205" spans="1:26" ht="13.5" customHeight="1">
      <c r="A205" s="48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</row>
    <row r="206" spans="1:26" ht="13.5" customHeight="1">
      <c r="A206" s="48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</row>
    <row r="207" spans="1:26" ht="13.5" customHeight="1">
      <c r="A207" s="48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</row>
    <row r="208" spans="1:26" ht="13.5" customHeight="1">
      <c r="A208" s="48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</row>
    <row r="209" spans="1:26" ht="13.5" customHeight="1">
      <c r="A209" s="48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</row>
    <row r="210" spans="1:26" ht="13.5" customHeight="1">
      <c r="A210" s="48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</row>
    <row r="211" spans="1:26" ht="13.5" customHeight="1">
      <c r="A211" s="48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</row>
    <row r="212" spans="1:26" ht="13.5" customHeight="1">
      <c r="A212" s="48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</row>
    <row r="213" spans="1:26" ht="13.5" customHeight="1">
      <c r="A213" s="48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</row>
    <row r="214" spans="1:26" ht="13.5" customHeight="1">
      <c r="A214" s="48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</row>
    <row r="215" spans="1:26" ht="13.5" customHeight="1">
      <c r="A215" s="48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</row>
    <row r="216" spans="1:26" ht="13.5" customHeight="1">
      <c r="A216" s="48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</row>
    <row r="217" spans="1:26" ht="13.5" customHeight="1">
      <c r="A217" s="48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</row>
    <row r="218" spans="1:26" ht="13.5" customHeight="1">
      <c r="A218" s="48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</row>
    <row r="219" spans="1:26" ht="13.5" customHeight="1">
      <c r="A219" s="48"/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</row>
    <row r="220" spans="1:26" ht="13.5" customHeight="1">
      <c r="A220" s="48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</row>
    <row r="221" spans="1:26" ht="13.5" customHeight="1">
      <c r="A221" s="48"/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</row>
    <row r="222" spans="1:26" ht="13.5" customHeight="1">
      <c r="A222" s="48"/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</row>
    <row r="223" spans="1:26" ht="13.5" customHeight="1">
      <c r="A223" s="48"/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</row>
    <row r="224" spans="1:26" ht="13.5" customHeight="1">
      <c r="A224" s="48"/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</row>
    <row r="225" spans="1:26" ht="13.5" customHeight="1">
      <c r="A225" s="48"/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</row>
    <row r="226" spans="1:26" ht="13.5" customHeight="1">
      <c r="A226" s="48"/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</row>
    <row r="227" spans="1:26" ht="13.5" customHeight="1">
      <c r="A227" s="48"/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</row>
    <row r="228" spans="1:26" ht="13.5" customHeight="1">
      <c r="A228" s="48"/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</row>
    <row r="229" spans="1:26" ht="13.5" customHeight="1">
      <c r="A229" s="48"/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</row>
    <row r="230" spans="1:26" ht="13.5" customHeight="1">
      <c r="A230" s="48"/>
      <c r="B230" s="48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</row>
    <row r="231" spans="1:26" ht="15.75" customHeight="1"/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I17:I18"/>
    <mergeCell ref="J17:J18"/>
    <mergeCell ref="B13:E13"/>
    <mergeCell ref="B17:B18"/>
    <mergeCell ref="C17:C18"/>
    <mergeCell ref="D17:G17"/>
    <mergeCell ref="H17:H18"/>
  </mergeCells>
  <pageMargins left="0.70866141732283472" right="0.70866141732283472" top="0.74803149606299213" bottom="0.74803149606299213" header="0" footer="0"/>
  <pageSetup paperSize="9" scale="98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0:AC1000"/>
  <sheetViews>
    <sheetView workbookViewId="0"/>
  </sheetViews>
  <sheetFormatPr defaultColWidth="14.42578125" defaultRowHeight="15" customHeight="1"/>
  <cols>
    <col min="1" max="1" width="5.42578125" customWidth="1"/>
    <col min="2" max="2" width="18.42578125" customWidth="1"/>
    <col min="3" max="3" width="16.85546875" customWidth="1"/>
    <col min="4" max="4" width="15.5703125" customWidth="1"/>
    <col min="5" max="5" width="15.42578125" customWidth="1"/>
    <col min="6" max="7" width="23" customWidth="1"/>
    <col min="8" max="8" width="14.5703125" customWidth="1"/>
    <col min="9" max="9" width="14" customWidth="1"/>
    <col min="10" max="10" width="17.5703125" customWidth="1"/>
    <col min="11" max="11" width="16.5703125" customWidth="1"/>
  </cols>
  <sheetData>
    <row r="10" spans="1:29" ht="14.25" customHeight="1">
      <c r="B10" s="1" t="s">
        <v>0</v>
      </c>
      <c r="C10" s="1"/>
      <c r="D10" s="1"/>
      <c r="E10" s="1"/>
      <c r="F10" s="1"/>
      <c r="G10" s="1"/>
      <c r="H10" s="1"/>
    </row>
    <row r="11" spans="1:29" ht="14.25" customHeight="1">
      <c r="B11" s="98" t="s">
        <v>99</v>
      </c>
      <c r="C11" s="97"/>
      <c r="D11" s="97"/>
      <c r="E11" s="97"/>
      <c r="F11" s="97"/>
      <c r="G11" s="97"/>
      <c r="H11" s="97"/>
    </row>
    <row r="13" spans="1:29" ht="14.25" customHeight="1">
      <c r="B13" s="61" t="s">
        <v>100</v>
      </c>
      <c r="C13" s="62"/>
    </row>
    <row r="14" spans="1:29" ht="42.75" customHeight="1">
      <c r="B14" s="61" t="s">
        <v>101</v>
      </c>
      <c r="C14" s="62"/>
    </row>
    <row r="15" spans="1:29" ht="14.25" customHeight="1">
      <c r="A15" s="63"/>
      <c r="B15" s="64"/>
      <c r="C15" s="65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</row>
    <row r="16" spans="1:29" ht="14.25" customHeight="1">
      <c r="B16" s="94" t="s">
        <v>102</v>
      </c>
      <c r="C16" s="110"/>
      <c r="D16" s="110"/>
      <c r="E16" s="110"/>
      <c r="F16" s="110"/>
      <c r="G16" s="110"/>
      <c r="H16" s="110"/>
      <c r="I16" s="110"/>
      <c r="J16" s="111"/>
    </row>
    <row r="17" spans="2:10" ht="28.5" customHeight="1">
      <c r="B17" s="66" t="s">
        <v>103</v>
      </c>
      <c r="C17" s="112" t="s">
        <v>104</v>
      </c>
      <c r="D17" s="112" t="s">
        <v>105</v>
      </c>
      <c r="E17" s="112" t="s">
        <v>106</v>
      </c>
      <c r="F17" s="112" t="s">
        <v>107</v>
      </c>
      <c r="G17" s="112" t="s">
        <v>108</v>
      </c>
      <c r="H17" s="112" t="s">
        <v>109</v>
      </c>
      <c r="I17" s="113" t="s">
        <v>110</v>
      </c>
      <c r="J17" s="67"/>
    </row>
    <row r="18" spans="2:10" ht="14.25" customHeight="1">
      <c r="B18" s="68" t="s">
        <v>111</v>
      </c>
      <c r="C18" s="114"/>
      <c r="D18" s="115" t="s">
        <v>112</v>
      </c>
      <c r="E18" s="114"/>
      <c r="F18" s="116" t="str">
        <f t="shared" ref="F18:F21" si="0">IFERROR(E18/C18,"")</f>
        <v/>
      </c>
      <c r="G18" s="117" t="str">
        <f t="shared" ref="G18:G21" si="1">IFERROR($E18/SUM($E$18:$E$21),"")</f>
        <v/>
      </c>
      <c r="H18" s="118" t="str">
        <f t="shared" ref="H18:H21" si="2">IF($C$14&gt;0,IFERROR(C18/$C$14,""),IF($C$13&gt;0,IFERROR(C18/$C$13,""),""))</f>
        <v/>
      </c>
      <c r="I18" s="119"/>
      <c r="J18" s="69"/>
    </row>
    <row r="19" spans="2:10" ht="14.25" customHeight="1">
      <c r="B19" s="68" t="s">
        <v>113</v>
      </c>
      <c r="C19" s="114"/>
      <c r="D19" s="115" t="s">
        <v>114</v>
      </c>
      <c r="E19" s="114"/>
      <c r="F19" s="116" t="str">
        <f t="shared" si="0"/>
        <v/>
      </c>
      <c r="G19" s="117" t="str">
        <f t="shared" si="1"/>
        <v/>
      </c>
      <c r="H19" s="118" t="str">
        <f t="shared" si="2"/>
        <v/>
      </c>
      <c r="I19" s="119"/>
      <c r="J19" s="69"/>
    </row>
    <row r="20" spans="2:10" ht="14.25" customHeight="1">
      <c r="B20" s="68" t="s">
        <v>115</v>
      </c>
      <c r="C20" s="114"/>
      <c r="D20" s="115" t="s">
        <v>116</v>
      </c>
      <c r="E20" s="114"/>
      <c r="F20" s="116" t="str">
        <f t="shared" si="0"/>
        <v/>
      </c>
      <c r="G20" s="117" t="str">
        <f t="shared" si="1"/>
        <v/>
      </c>
      <c r="H20" s="118" t="str">
        <f t="shared" si="2"/>
        <v/>
      </c>
      <c r="I20" s="119"/>
      <c r="J20" s="69"/>
    </row>
    <row r="21" spans="2:10" ht="14.25" customHeight="1">
      <c r="B21" s="68" t="s">
        <v>117</v>
      </c>
      <c r="C21" s="114"/>
      <c r="D21" s="115" t="s">
        <v>118</v>
      </c>
      <c r="E21" s="114"/>
      <c r="F21" s="116" t="str">
        <f t="shared" si="0"/>
        <v/>
      </c>
      <c r="G21" s="117" t="str">
        <f t="shared" si="1"/>
        <v/>
      </c>
      <c r="H21" s="118" t="str">
        <f t="shared" si="2"/>
        <v/>
      </c>
      <c r="I21" s="120"/>
      <c r="J21" s="69"/>
    </row>
    <row r="22" spans="2:10" ht="14.25" customHeight="1">
      <c r="B22" s="69"/>
      <c r="C22" s="69"/>
      <c r="D22" s="69"/>
      <c r="E22" s="69"/>
      <c r="F22" s="69"/>
      <c r="G22" s="69"/>
      <c r="H22" s="69"/>
      <c r="I22" s="70"/>
      <c r="J22" s="69"/>
    </row>
    <row r="23" spans="2:10" ht="15.75" customHeight="1"/>
    <row r="24" spans="2:10" ht="15.75" customHeight="1"/>
    <row r="25" spans="2:10" ht="14.25" customHeight="1">
      <c r="B25" s="96" t="s">
        <v>119</v>
      </c>
      <c r="C25" s="121"/>
      <c r="D25" s="121"/>
      <c r="E25" s="121"/>
      <c r="F25" s="121"/>
      <c r="G25" s="121"/>
      <c r="H25" s="121"/>
      <c r="I25" s="122"/>
    </row>
    <row r="26" spans="2:10" ht="28.5" customHeight="1">
      <c r="B26" s="66" t="s">
        <v>120</v>
      </c>
      <c r="C26" s="112" t="s">
        <v>104</v>
      </c>
      <c r="D26" s="112" t="s">
        <v>105</v>
      </c>
      <c r="E26" s="112" t="s">
        <v>121</v>
      </c>
      <c r="F26" s="112" t="s">
        <v>122</v>
      </c>
      <c r="G26" s="112" t="s">
        <v>123</v>
      </c>
      <c r="H26" s="112" t="s">
        <v>110</v>
      </c>
      <c r="I26" s="123"/>
    </row>
    <row r="27" spans="2:10" ht="14.25" customHeight="1">
      <c r="B27" s="68" t="s">
        <v>111</v>
      </c>
      <c r="C27" s="118">
        <f t="shared" ref="C27:F27" si="3">C18</f>
        <v>0</v>
      </c>
      <c r="D27" s="124" t="str">
        <f t="shared" si="3"/>
        <v>kWh</v>
      </c>
      <c r="E27" s="116">
        <f t="shared" si="3"/>
        <v>0</v>
      </c>
      <c r="F27" s="116" t="str">
        <f t="shared" si="3"/>
        <v/>
      </c>
      <c r="G27" s="125">
        <v>0.4</v>
      </c>
      <c r="H27" s="119"/>
      <c r="I27" s="126"/>
    </row>
    <row r="28" spans="2:10" ht="14.25" customHeight="1">
      <c r="B28" s="68" t="s">
        <v>113</v>
      </c>
      <c r="C28" s="118">
        <f t="shared" ref="C28:F28" si="4">C19</f>
        <v>0</v>
      </c>
      <c r="D28" s="124" t="str">
        <f t="shared" si="4"/>
        <v>m3 / t / kWh</v>
      </c>
      <c r="E28" s="116">
        <f t="shared" si="4"/>
        <v>0</v>
      </c>
      <c r="F28" s="116" t="str">
        <f t="shared" si="4"/>
        <v/>
      </c>
      <c r="G28" s="125">
        <v>0.24</v>
      </c>
      <c r="H28" s="119"/>
      <c r="I28" s="126"/>
    </row>
    <row r="29" spans="2:10" ht="14.25" customHeight="1">
      <c r="B29" s="68" t="s">
        <v>115</v>
      </c>
      <c r="C29" s="118">
        <f t="shared" ref="C29:F29" si="5">C20</f>
        <v>0</v>
      </c>
      <c r="D29" s="124" t="str">
        <f t="shared" si="5"/>
        <v>Gkal / kWh</v>
      </c>
      <c r="E29" s="116">
        <f t="shared" si="5"/>
        <v>0</v>
      </c>
      <c r="F29" s="116" t="str">
        <f t="shared" si="5"/>
        <v/>
      </c>
      <c r="G29" s="125">
        <v>0.24</v>
      </c>
      <c r="H29" s="119"/>
      <c r="I29" s="126"/>
    </row>
    <row r="30" spans="2:10" ht="14.25" customHeight="1">
      <c r="B30" s="68" t="s">
        <v>117</v>
      </c>
      <c r="C30" s="118">
        <f t="shared" ref="C30:F30" si="6">C21</f>
        <v>0</v>
      </c>
      <c r="D30" s="124" t="str">
        <f t="shared" si="6"/>
        <v>m3</v>
      </c>
      <c r="E30" s="116">
        <f t="shared" si="6"/>
        <v>0</v>
      </c>
      <c r="F30" s="116" t="str">
        <f t="shared" si="6"/>
        <v/>
      </c>
      <c r="G30" s="125">
        <v>0</v>
      </c>
      <c r="H30" s="119"/>
      <c r="I30" s="126"/>
    </row>
    <row r="31" spans="2:10" ht="14.25" customHeight="1">
      <c r="B31" s="69"/>
      <c r="C31" s="69"/>
      <c r="D31" s="69"/>
      <c r="E31" s="69"/>
      <c r="F31" s="69"/>
      <c r="G31" s="71"/>
      <c r="H31" s="127" t="s">
        <v>124</v>
      </c>
      <c r="I31" s="111"/>
    </row>
    <row r="32" spans="2:10" ht="14.25" customHeight="1">
      <c r="B32" s="72"/>
      <c r="C32" s="72"/>
      <c r="D32" s="72"/>
      <c r="E32" s="72"/>
      <c r="F32" s="72"/>
      <c r="G32" s="72"/>
      <c r="H32" s="72"/>
      <c r="I32" s="72"/>
    </row>
    <row r="33" spans="2:10" ht="14.25" customHeight="1">
      <c r="B33" s="94" t="s">
        <v>125</v>
      </c>
      <c r="C33" s="110"/>
      <c r="D33" s="110"/>
      <c r="E33" s="110"/>
      <c r="F33" s="110"/>
      <c r="G33" s="110"/>
      <c r="H33" s="110"/>
      <c r="I33" s="111"/>
    </row>
    <row r="34" spans="2:10" ht="14.25" customHeight="1">
      <c r="B34" s="73" t="s">
        <v>126</v>
      </c>
      <c r="C34" s="119"/>
      <c r="D34" s="69"/>
      <c r="E34" s="69"/>
      <c r="F34" s="69"/>
      <c r="G34" s="69"/>
      <c r="H34" s="69"/>
      <c r="I34" s="69"/>
    </row>
    <row r="35" spans="2:10" ht="14.25" customHeight="1">
      <c r="B35" s="73" t="s">
        <v>127</v>
      </c>
      <c r="C35" s="114"/>
      <c r="D35" s="69"/>
      <c r="E35" s="69"/>
      <c r="F35" s="69"/>
      <c r="G35" s="69"/>
      <c r="H35" s="69"/>
      <c r="I35" s="69"/>
    </row>
    <row r="36" spans="2:10" ht="28.5" customHeight="1">
      <c r="B36" s="73" t="s">
        <v>128</v>
      </c>
      <c r="C36" s="74">
        <f>IFERROR(C35*1230,"")</f>
        <v>0</v>
      </c>
      <c r="D36" s="69"/>
      <c r="E36" s="69"/>
      <c r="F36" s="69"/>
      <c r="G36" s="69"/>
      <c r="H36" s="69"/>
      <c r="I36" s="69"/>
    </row>
    <row r="37" spans="2:10" ht="28.5" customHeight="1">
      <c r="B37" s="73" t="s">
        <v>129</v>
      </c>
      <c r="C37" s="75" t="str">
        <f>IFERROR(C36/C27,"")</f>
        <v/>
      </c>
      <c r="D37" s="69"/>
      <c r="E37" s="69"/>
      <c r="F37" s="69"/>
      <c r="G37" s="69"/>
      <c r="H37" s="69"/>
      <c r="I37" s="69"/>
    </row>
    <row r="38" spans="2:10" ht="14.25" customHeight="1">
      <c r="B38" s="73" t="s">
        <v>130</v>
      </c>
      <c r="C38" s="119"/>
      <c r="D38" s="69"/>
      <c r="E38" s="69"/>
      <c r="F38" s="69"/>
      <c r="G38" s="69"/>
      <c r="H38" s="69"/>
      <c r="I38" s="69"/>
    </row>
    <row r="39" spans="2:10" ht="57" customHeight="1">
      <c r="B39" s="73" t="s">
        <v>131</v>
      </c>
      <c r="C39" s="119"/>
      <c r="D39" s="69"/>
      <c r="E39" s="69"/>
      <c r="F39" s="69"/>
      <c r="G39" s="69"/>
      <c r="H39" s="69"/>
      <c r="I39" s="69"/>
    </row>
    <row r="40" spans="2:10" ht="15.75" customHeight="1"/>
    <row r="41" spans="2:10" ht="15.75" customHeight="1"/>
    <row r="42" spans="2:10" ht="14.25" customHeight="1">
      <c r="B42" s="96" t="s">
        <v>132</v>
      </c>
      <c r="C42" s="121"/>
      <c r="D42" s="121"/>
      <c r="E42" s="121"/>
      <c r="F42" s="121"/>
      <c r="G42" s="121"/>
      <c r="H42" s="121"/>
      <c r="I42" s="121"/>
      <c r="J42" s="122"/>
    </row>
    <row r="43" spans="2:10" ht="28.5" customHeight="1">
      <c r="B43" s="66" t="s">
        <v>120</v>
      </c>
      <c r="C43" s="112" t="s">
        <v>133</v>
      </c>
      <c r="D43" s="112" t="s">
        <v>134</v>
      </c>
      <c r="E43" s="112" t="s">
        <v>135</v>
      </c>
      <c r="F43" s="112" t="s">
        <v>136</v>
      </c>
      <c r="G43" s="112" t="s">
        <v>137</v>
      </c>
      <c r="H43" s="112" t="s">
        <v>138</v>
      </c>
      <c r="I43" s="112" t="s">
        <v>139</v>
      </c>
      <c r="J43" s="123"/>
    </row>
    <row r="44" spans="2:10" ht="14.25" customHeight="1">
      <c r="B44" s="68" t="s">
        <v>111</v>
      </c>
      <c r="C44" s="118">
        <f t="shared" ref="C44:C47" si="7">C27</f>
        <v>0</v>
      </c>
      <c r="D44" s="114"/>
      <c r="E44" s="128">
        <f t="shared" ref="E44:E47" si="8">IFERROR(C44-D44,"")</f>
        <v>0</v>
      </c>
      <c r="F44" s="117" t="str">
        <f t="shared" ref="F44:F47" si="9">IFERROR(E44/C44,"")</f>
        <v/>
      </c>
      <c r="G44" s="116">
        <f t="shared" ref="G44:G47" si="10">E27</f>
        <v>0</v>
      </c>
      <c r="H44" s="116" t="str">
        <f t="shared" ref="H44:H47" si="11">IF(AND(D44&lt;&gt;"",F27&lt;&gt;""),D44*F27,"")</f>
        <v/>
      </c>
      <c r="I44" s="129" t="str">
        <f t="shared" ref="I44:I47" si="12">IFERROR(G44-H44,"")</f>
        <v/>
      </c>
      <c r="J44" s="69"/>
    </row>
    <row r="45" spans="2:10" ht="14.25" customHeight="1">
      <c r="B45" s="68" t="s">
        <v>113</v>
      </c>
      <c r="C45" s="118">
        <f t="shared" si="7"/>
        <v>0</v>
      </c>
      <c r="D45" s="114"/>
      <c r="E45" s="128">
        <f t="shared" si="8"/>
        <v>0</v>
      </c>
      <c r="F45" s="117" t="str">
        <f t="shared" si="9"/>
        <v/>
      </c>
      <c r="G45" s="116">
        <f t="shared" si="10"/>
        <v>0</v>
      </c>
      <c r="H45" s="116" t="str">
        <f t="shared" si="11"/>
        <v/>
      </c>
      <c r="I45" s="129" t="str">
        <f t="shared" si="12"/>
        <v/>
      </c>
      <c r="J45" s="69"/>
    </row>
    <row r="46" spans="2:10" ht="14.25" customHeight="1">
      <c r="B46" s="68" t="s">
        <v>115</v>
      </c>
      <c r="C46" s="118">
        <f t="shared" si="7"/>
        <v>0</v>
      </c>
      <c r="D46" s="114"/>
      <c r="E46" s="128">
        <f t="shared" si="8"/>
        <v>0</v>
      </c>
      <c r="F46" s="117" t="str">
        <f t="shared" si="9"/>
        <v/>
      </c>
      <c r="G46" s="116">
        <f t="shared" si="10"/>
        <v>0</v>
      </c>
      <c r="H46" s="116" t="str">
        <f t="shared" si="11"/>
        <v/>
      </c>
      <c r="I46" s="129" t="str">
        <f t="shared" si="12"/>
        <v/>
      </c>
      <c r="J46" s="69"/>
    </row>
    <row r="47" spans="2:10" ht="14.25" customHeight="1">
      <c r="B47" s="68" t="s">
        <v>117</v>
      </c>
      <c r="C47" s="118">
        <f t="shared" si="7"/>
        <v>0</v>
      </c>
      <c r="D47" s="114"/>
      <c r="E47" s="128">
        <f t="shared" si="8"/>
        <v>0</v>
      </c>
      <c r="F47" s="117" t="str">
        <f t="shared" si="9"/>
        <v/>
      </c>
      <c r="G47" s="116">
        <f t="shared" si="10"/>
        <v>0</v>
      </c>
      <c r="H47" s="116" t="str">
        <f t="shared" si="11"/>
        <v/>
      </c>
      <c r="I47" s="129" t="str">
        <f t="shared" si="12"/>
        <v/>
      </c>
      <c r="J47" s="72"/>
    </row>
    <row r="48" spans="2:10" ht="42.75" customHeight="1">
      <c r="B48" s="66" t="s">
        <v>140</v>
      </c>
      <c r="C48" s="129">
        <f>SUM(G44:G47)</f>
        <v>0</v>
      </c>
      <c r="D48" s="71"/>
      <c r="E48" s="130" t="s">
        <v>141</v>
      </c>
      <c r="F48" s="110"/>
      <c r="G48" s="110"/>
      <c r="H48" s="110"/>
      <c r="I48" s="110"/>
      <c r="J48" s="111"/>
    </row>
    <row r="49" spans="2:10" ht="72" customHeight="1">
      <c r="B49" s="66" t="s">
        <v>142</v>
      </c>
      <c r="C49" s="129">
        <f>SUM(H44:H47)</f>
        <v>0</v>
      </c>
      <c r="D49" s="71"/>
      <c r="E49" s="131" t="s">
        <v>143</v>
      </c>
      <c r="F49" s="71"/>
      <c r="G49" s="132" t="str">
        <f>IFERROR(E44/C44,"")</f>
        <v/>
      </c>
      <c r="H49" s="69"/>
      <c r="I49" s="69"/>
      <c r="J49" s="69"/>
    </row>
    <row r="50" spans="2:10" ht="28.5" customHeight="1">
      <c r="B50" s="66" t="s">
        <v>144</v>
      </c>
      <c r="C50" s="129">
        <f>IFERROR(C48-C49,"")</f>
        <v>0</v>
      </c>
      <c r="D50" s="71"/>
      <c r="E50" s="131" t="s">
        <v>145</v>
      </c>
      <c r="F50" s="71"/>
      <c r="G50" s="132" t="str">
        <f>C51</f>
        <v/>
      </c>
      <c r="H50" s="69"/>
      <c r="I50" s="69"/>
      <c r="J50" s="69"/>
    </row>
    <row r="51" spans="2:10" ht="42.75" customHeight="1">
      <c r="B51" s="66" t="s">
        <v>145</v>
      </c>
      <c r="C51" s="117" t="str">
        <f>IFERROR(C50/C48,"")</f>
        <v/>
      </c>
      <c r="D51" s="71"/>
      <c r="E51" s="131" t="s">
        <v>146</v>
      </c>
      <c r="F51" s="71"/>
      <c r="G51" s="132" t="str">
        <f>IFERROR((IF($C$14&gt;0,C44/$C$14,IF($C$13&gt;0,C44/$C$13,""))-IF($C$14&gt;0,D44/$C$14,IF($C$13&gt;0,D44/$C$13,"")))/IF($C$14&gt;0,C44/$C$14,IF($C$13&gt;0,C44/$C$13,"")),"")</f>
        <v/>
      </c>
      <c r="H51" s="69"/>
      <c r="I51" s="69"/>
      <c r="J51" s="69"/>
    </row>
    <row r="52" spans="2:10" ht="14.25" customHeight="1">
      <c r="B52" s="69"/>
      <c r="C52" s="69"/>
      <c r="D52" s="69"/>
      <c r="E52" s="69"/>
      <c r="F52" s="69"/>
      <c r="G52" s="69"/>
      <c r="H52" s="69"/>
      <c r="I52" s="69"/>
      <c r="J52" s="69"/>
    </row>
    <row r="53" spans="2:10" ht="14.25" customHeight="1">
      <c r="B53" s="72"/>
      <c r="C53" s="72"/>
      <c r="D53" s="72"/>
      <c r="E53" s="72"/>
      <c r="F53" s="72"/>
      <c r="G53" s="72"/>
      <c r="H53" s="72"/>
      <c r="I53" s="72"/>
      <c r="J53" s="72"/>
    </row>
    <row r="54" spans="2:10" ht="14.25" customHeight="1">
      <c r="B54" s="94" t="s">
        <v>147</v>
      </c>
      <c r="C54" s="110"/>
      <c r="D54" s="110"/>
      <c r="E54" s="110"/>
      <c r="F54" s="110"/>
      <c r="G54" s="110"/>
      <c r="H54" s="110"/>
      <c r="I54" s="110"/>
      <c r="J54" s="111"/>
    </row>
    <row r="55" spans="2:10" ht="14.25" customHeight="1">
      <c r="B55" s="95" t="s">
        <v>148</v>
      </c>
      <c r="C55" s="110"/>
      <c r="D55" s="110"/>
      <c r="E55" s="110"/>
      <c r="F55" s="110"/>
      <c r="G55" s="110"/>
      <c r="H55" s="110"/>
      <c r="I55" s="110"/>
      <c r="J55" s="111"/>
    </row>
    <row r="56" spans="2:10" ht="28.5" customHeight="1">
      <c r="B56" s="66" t="s">
        <v>120</v>
      </c>
      <c r="C56" s="112" t="s">
        <v>149</v>
      </c>
      <c r="D56" s="112" t="s">
        <v>150</v>
      </c>
      <c r="E56" s="112" t="s">
        <v>151</v>
      </c>
      <c r="F56" s="112" t="s">
        <v>152</v>
      </c>
      <c r="G56" s="112" t="s">
        <v>153</v>
      </c>
      <c r="H56" s="112" t="s">
        <v>154</v>
      </c>
      <c r="I56" s="69"/>
      <c r="J56" s="69"/>
    </row>
    <row r="57" spans="2:10" ht="14.25" customHeight="1">
      <c r="B57" s="68" t="s">
        <v>111</v>
      </c>
      <c r="C57" s="118">
        <f t="shared" ref="C57:D57" si="13">C44</f>
        <v>0</v>
      </c>
      <c r="D57" s="118">
        <f t="shared" si="13"/>
        <v>0</v>
      </c>
      <c r="E57" s="133">
        <f t="shared" ref="E57:E60" si="14">G27</f>
        <v>0.4</v>
      </c>
      <c r="F57" s="118">
        <f t="shared" ref="F57:F60" si="15">IF(AND(C57&lt;&gt;"",E57&lt;&gt;""),C57*E57/1000,"")</f>
        <v>0</v>
      </c>
      <c r="G57" s="118">
        <f t="shared" ref="G57:G60" si="16">IF(AND(D57&lt;&gt;"",E57&lt;&gt;""),D57*E57/1000,"")</f>
        <v>0</v>
      </c>
      <c r="H57" s="128">
        <f t="shared" ref="H57:H60" si="17">IFERROR(F57-G57,"")</f>
        <v>0</v>
      </c>
      <c r="I57" s="69"/>
      <c r="J57" s="69"/>
    </row>
    <row r="58" spans="2:10" ht="14.25" customHeight="1">
      <c r="B58" s="68" t="s">
        <v>155</v>
      </c>
      <c r="C58" s="118">
        <f t="shared" ref="C58:D58" si="18">C45</f>
        <v>0</v>
      </c>
      <c r="D58" s="118">
        <f t="shared" si="18"/>
        <v>0</v>
      </c>
      <c r="E58" s="133">
        <f t="shared" si="14"/>
        <v>0.24</v>
      </c>
      <c r="F58" s="118">
        <f t="shared" si="15"/>
        <v>0</v>
      </c>
      <c r="G58" s="118">
        <f t="shared" si="16"/>
        <v>0</v>
      </c>
      <c r="H58" s="128">
        <f t="shared" si="17"/>
        <v>0</v>
      </c>
      <c r="I58" s="69"/>
      <c r="J58" s="69"/>
    </row>
    <row r="59" spans="2:10" ht="14.25" customHeight="1">
      <c r="B59" s="68" t="s">
        <v>115</v>
      </c>
      <c r="C59" s="118">
        <f t="shared" ref="C59:D59" si="19">C46</f>
        <v>0</v>
      </c>
      <c r="D59" s="118">
        <f t="shared" si="19"/>
        <v>0</v>
      </c>
      <c r="E59" s="133">
        <f t="shared" si="14"/>
        <v>0.24</v>
      </c>
      <c r="F59" s="118">
        <f t="shared" si="15"/>
        <v>0</v>
      </c>
      <c r="G59" s="118">
        <f t="shared" si="16"/>
        <v>0</v>
      </c>
      <c r="H59" s="128">
        <f t="shared" si="17"/>
        <v>0</v>
      </c>
      <c r="I59" s="69"/>
      <c r="J59" s="69"/>
    </row>
    <row r="60" spans="2:10" ht="14.25" customHeight="1">
      <c r="B60" s="68" t="s">
        <v>117</v>
      </c>
      <c r="C60" s="118">
        <f t="shared" ref="C60:D60" si="20">C47</f>
        <v>0</v>
      </c>
      <c r="D60" s="118">
        <f t="shared" si="20"/>
        <v>0</v>
      </c>
      <c r="E60" s="133">
        <f t="shared" si="14"/>
        <v>0</v>
      </c>
      <c r="F60" s="118">
        <f t="shared" si="15"/>
        <v>0</v>
      </c>
      <c r="G60" s="118">
        <f t="shared" si="16"/>
        <v>0</v>
      </c>
      <c r="H60" s="128">
        <f t="shared" si="17"/>
        <v>0</v>
      </c>
      <c r="I60" s="69"/>
      <c r="J60" s="69"/>
    </row>
    <row r="61" spans="2:10" ht="14.25" customHeight="1">
      <c r="B61" s="72"/>
      <c r="C61" s="72"/>
      <c r="D61" s="69"/>
      <c r="E61" s="69"/>
      <c r="F61" s="69"/>
      <c r="G61" s="69"/>
      <c r="H61" s="69"/>
      <c r="I61" s="69"/>
      <c r="J61" s="69"/>
    </row>
    <row r="62" spans="2:10" ht="28.5" customHeight="1">
      <c r="B62" s="66" t="s">
        <v>156</v>
      </c>
      <c r="C62" s="128">
        <f>SUM(F57:F60)</f>
        <v>0</v>
      </c>
      <c r="D62" s="69"/>
    </row>
    <row r="63" spans="2:10" ht="28.5" customHeight="1">
      <c r="B63" s="66" t="s">
        <v>157</v>
      </c>
      <c r="C63" s="128">
        <f>SUM(G57:G60)</f>
        <v>0</v>
      </c>
      <c r="D63" s="69"/>
    </row>
    <row r="64" spans="2:10" ht="28.5" customHeight="1">
      <c r="B64" s="66" t="s">
        <v>158</v>
      </c>
      <c r="C64" s="128">
        <f>IFERROR(C62-C63,"")</f>
        <v>0</v>
      </c>
      <c r="D64" s="69"/>
    </row>
    <row r="65" spans="2:10" ht="14.25" customHeight="1">
      <c r="B65" s="66" t="s">
        <v>159</v>
      </c>
      <c r="C65" s="117" t="str">
        <f>IFERROR(C64/C62,"")</f>
        <v/>
      </c>
      <c r="D65" s="69"/>
    </row>
    <row r="66" spans="2:10" ht="28.5" customHeight="1">
      <c r="B66" s="66" t="s">
        <v>160</v>
      </c>
      <c r="C66" s="129">
        <f>'Necesar financiar'!G25</f>
        <v>0</v>
      </c>
      <c r="D66" s="69"/>
    </row>
    <row r="67" spans="2:10" ht="42.75" customHeight="1">
      <c r="B67" s="66" t="s">
        <v>161</v>
      </c>
      <c r="C67" s="116" t="str">
        <f>IFERROR(C66/C64,"")</f>
        <v/>
      </c>
      <c r="D67" s="69"/>
      <c r="E67" s="69"/>
      <c r="F67" s="69"/>
      <c r="G67" s="69"/>
      <c r="H67" s="69"/>
      <c r="I67" s="69"/>
      <c r="J67" s="69"/>
    </row>
    <row r="68" spans="2:10" ht="15.75" customHeight="1"/>
    <row r="69" spans="2:10" ht="15.75" customHeight="1"/>
    <row r="70" spans="2:10" ht="15.75" customHeight="1"/>
    <row r="71" spans="2:10" ht="15.75" customHeight="1"/>
    <row r="72" spans="2:10" ht="15.75" customHeight="1"/>
    <row r="73" spans="2:10" ht="15.75" customHeight="1"/>
    <row r="74" spans="2:10" ht="15.75" customHeight="1"/>
    <row r="75" spans="2:10" ht="15.75" customHeight="1"/>
    <row r="76" spans="2:10" ht="15.75" customHeight="1"/>
    <row r="77" spans="2:10" ht="15.75" customHeight="1"/>
    <row r="78" spans="2:10" ht="15.75" customHeight="1"/>
    <row r="79" spans="2:10" ht="15.75" customHeight="1"/>
    <row r="80" spans="2:1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54:J54"/>
    <mergeCell ref="B55:J55"/>
    <mergeCell ref="B11:H11"/>
    <mergeCell ref="B16:J16"/>
    <mergeCell ref="B25:I25"/>
    <mergeCell ref="H31:I31"/>
    <mergeCell ref="B33:I33"/>
    <mergeCell ref="B42:J42"/>
    <mergeCell ref="E48:J48"/>
  </mergeCells>
  <pageMargins left="0.7" right="0.7" top="0.75" bottom="0.75" header="0" footer="0"/>
  <pageSetup orientation="landscape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B10:H1000"/>
  <sheetViews>
    <sheetView workbookViewId="0"/>
  </sheetViews>
  <sheetFormatPr defaultColWidth="14.42578125" defaultRowHeight="15" customHeight="1"/>
  <cols>
    <col min="1" max="1" width="5.42578125" customWidth="1"/>
    <col min="2" max="2" width="18.42578125" customWidth="1"/>
    <col min="3" max="3" width="21.5703125" customWidth="1"/>
    <col min="4" max="4" width="22.140625" customWidth="1"/>
    <col min="5" max="5" width="22.42578125" customWidth="1"/>
    <col min="6" max="7" width="23" customWidth="1"/>
    <col min="8" max="8" width="14.5703125" customWidth="1"/>
  </cols>
  <sheetData>
    <row r="10" spans="2:8">
      <c r="B10" s="1" t="s">
        <v>0</v>
      </c>
      <c r="C10" s="1"/>
      <c r="D10" s="1"/>
      <c r="E10" s="1"/>
      <c r="F10" s="1"/>
      <c r="G10" s="1"/>
      <c r="H10" s="1"/>
    </row>
    <row r="11" spans="2:8">
      <c r="B11" s="98" t="s">
        <v>162</v>
      </c>
      <c r="C11" s="97"/>
      <c r="D11" s="97"/>
      <c r="E11" s="97"/>
      <c r="F11" s="97"/>
      <c r="G11" s="97"/>
      <c r="H11" s="97"/>
    </row>
    <row r="13" spans="2:8" ht="46.5" customHeight="1">
      <c r="B13" s="76"/>
      <c r="C13" s="77" t="s">
        <v>163</v>
      </c>
      <c r="D13" s="77" t="s">
        <v>164</v>
      </c>
      <c r="E13" s="77" t="s">
        <v>165</v>
      </c>
      <c r="F13" s="77" t="s">
        <v>166</v>
      </c>
      <c r="G13" s="77" t="s">
        <v>167</v>
      </c>
    </row>
    <row r="14" spans="2:8">
      <c r="B14" s="78" t="s">
        <v>168</v>
      </c>
      <c r="C14" s="78"/>
      <c r="D14" s="78"/>
      <c r="E14" s="78"/>
      <c r="F14" s="78"/>
      <c r="G14" s="78">
        <f t="shared" ref="G14:G16" si="0">E14-F14</f>
        <v>0</v>
      </c>
    </row>
    <row r="15" spans="2:8">
      <c r="B15" s="78" t="s">
        <v>169</v>
      </c>
      <c r="C15" s="78"/>
      <c r="D15" s="78"/>
      <c r="E15" s="78"/>
      <c r="F15" s="78"/>
      <c r="G15" s="78">
        <f t="shared" si="0"/>
        <v>0</v>
      </c>
    </row>
    <row r="16" spans="2:8">
      <c r="B16" s="78" t="s">
        <v>170</v>
      </c>
      <c r="C16" s="78"/>
      <c r="D16" s="78"/>
      <c r="E16" s="78"/>
      <c r="F16" s="78"/>
      <c r="G16" s="78">
        <f t="shared" si="0"/>
        <v>0</v>
      </c>
    </row>
    <row r="17" spans="2:7">
      <c r="B17" s="78" t="s">
        <v>171</v>
      </c>
      <c r="C17" s="78"/>
      <c r="D17" s="78"/>
      <c r="E17" s="78"/>
      <c r="F17" s="78"/>
      <c r="G17" s="78"/>
    </row>
    <row r="20" spans="2:7" ht="30" customHeight="1">
      <c r="B20" s="76"/>
      <c r="C20" s="77" t="s">
        <v>172</v>
      </c>
      <c r="D20" s="77" t="s">
        <v>173</v>
      </c>
      <c r="E20" s="77" t="s">
        <v>174</v>
      </c>
    </row>
    <row r="21" spans="2:7" ht="15.75" customHeight="1">
      <c r="B21" s="78" t="s">
        <v>168</v>
      </c>
      <c r="C21" s="78"/>
      <c r="D21" s="78"/>
      <c r="E21" s="79" t="str">
        <f t="shared" ref="E21:E23" si="1">IFERROR((D21-C21)/C21*100%,"")</f>
        <v/>
      </c>
    </row>
    <row r="22" spans="2:7" ht="15.75" customHeight="1">
      <c r="B22" s="78" t="s">
        <v>169</v>
      </c>
      <c r="C22" s="78"/>
      <c r="D22" s="78"/>
      <c r="E22" s="79" t="str">
        <f t="shared" si="1"/>
        <v/>
      </c>
    </row>
    <row r="23" spans="2:7" ht="15.75" customHeight="1">
      <c r="B23" s="78" t="s">
        <v>170</v>
      </c>
      <c r="C23" s="78"/>
      <c r="D23" s="78"/>
      <c r="E23" s="79" t="str">
        <f t="shared" si="1"/>
        <v/>
      </c>
    </row>
    <row r="24" spans="2:7" ht="15.75" customHeight="1">
      <c r="B24" s="78" t="s">
        <v>171</v>
      </c>
      <c r="C24" s="78"/>
      <c r="D24" s="78"/>
      <c r="E24" s="78"/>
    </row>
    <row r="25" spans="2:7" ht="15.75" customHeight="1"/>
    <row r="26" spans="2:7" ht="15.75" customHeight="1"/>
    <row r="27" spans="2:7" ht="15.75" customHeight="1"/>
    <row r="28" spans="2:7" ht="15.75" customHeight="1"/>
    <row r="29" spans="2:7" ht="15.75" customHeight="1"/>
    <row r="30" spans="2:7" ht="15.75" customHeight="1"/>
    <row r="31" spans="2:7" ht="15.75" customHeight="1"/>
    <row r="32" spans="2: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1:H11"/>
  </mergeCells>
  <pageMargins left="0.7" right="0.7" top="0.75" bottom="0.75" header="0" footer="0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220FD6E91EE94EAE36D63AC8F95E0C" ma:contentTypeVersion="12" ma:contentTypeDescription="Create a new document." ma:contentTypeScope="" ma:versionID="8681fa8a9065206c393314ebea722cdf">
  <xsd:schema xmlns:xsd="http://www.w3.org/2001/XMLSchema" xmlns:xs="http://www.w3.org/2001/XMLSchema" xmlns:p="http://schemas.microsoft.com/office/2006/metadata/properties" xmlns:ns2="8c4d3c6e-d2c6-4168-9880-3b3b7c7517c6" xmlns:ns3="2325ee5b-6f0a-4523-b316-d30efa998138" targetNamespace="http://schemas.microsoft.com/office/2006/metadata/properties" ma:root="true" ma:fieldsID="8462069a96d97f30e3b316ed6c4968c9" ns2:_="" ns3:_="">
    <xsd:import namespace="8c4d3c6e-d2c6-4168-9880-3b3b7c7517c6"/>
    <xsd:import namespace="2325ee5b-6f0a-4523-b316-d30efa9981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4d3c6e-d2c6-4168-9880-3b3b7c7517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8ebb0a5-c57d-4c3a-bec7-8a38252dd0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25ee5b-6f0a-4523-b316-d30efa99813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9463ee2-aa0d-43ae-a4e9-be7a048d5ee5}" ma:internalName="TaxCatchAll" ma:showField="CatchAllData" ma:web="2325ee5b-6f0a-4523-b316-d30efa9981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25ee5b-6f0a-4523-b316-d30efa998138" xsi:nil="true"/>
    <lcf76f155ced4ddcb4097134ff3c332f xmlns="8c4d3c6e-d2c6-4168-9880-3b3b7c7517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20BE198-1AF5-4CA3-8189-51FE59207DBF}"/>
</file>

<file path=customXml/itemProps2.xml><?xml version="1.0" encoding="utf-8"?>
<ds:datastoreItem xmlns:ds="http://schemas.openxmlformats.org/officeDocument/2006/customXml" ds:itemID="{17904F42-43C2-4DF8-A19E-50AD144A9D33}"/>
</file>

<file path=customXml/itemProps3.xml><?xml version="1.0" encoding="utf-8"?>
<ds:datastoreItem xmlns:ds="http://schemas.openxmlformats.org/officeDocument/2006/customXml" ds:itemID="{E3D7036C-72EC-46C1-95BD-B301A79471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Daniela Cotorobai</cp:lastModifiedBy>
  <cp:revision/>
  <dcterms:created xsi:type="dcterms:W3CDTF">2006-09-16T00:00:00Z</dcterms:created>
  <dcterms:modified xsi:type="dcterms:W3CDTF">2026-04-27T09:00:30Z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0x010100F3220FD6E91EE94EAE36D63AC8F95E0C</vt:lpwstr>
  </property>
  <property fmtid="{D5CDD505-2E9C-101B-9397-08002B2CF9AE}" pid="3" name="MediaServiceImageTags">
    <vt:lpwstr/>
  </property>
</Properties>
</file>